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<sst xmlns="http://schemas.openxmlformats.org/spreadsheetml/2006/main" count="187" uniqueCount="75">
  <si>
    <t>序号</t>
  </si>
  <si>
    <t>姓名</t>
  </si>
  <si>
    <t>报考院系</t>
  </si>
  <si>
    <t>专业名称</t>
  </si>
  <si>
    <t>报考类别</t>
  </si>
  <si>
    <t>外语类型</t>
  </si>
  <si>
    <t>外语分数</t>
  </si>
  <si>
    <t>成绩取得
时间</t>
  </si>
  <si>
    <t>不满足第三方外语成绩要求，但提供满足要求的论文材料的考生</t>
  </si>
  <si>
    <t>定向培养单位</t>
  </si>
  <si>
    <t>论文分区</t>
  </si>
  <si>
    <t>作者排序</t>
  </si>
  <si>
    <t>期刊影响因子</t>
  </si>
  <si>
    <t>发表时间</t>
  </si>
  <si>
    <t>检索证明</t>
  </si>
  <si>
    <t>陈东瑞</t>
  </si>
  <si>
    <t>兽医学院</t>
  </si>
  <si>
    <t>非定向</t>
  </si>
  <si>
    <t>李甫豪</t>
  </si>
  <si>
    <t>肖宏亮</t>
  </si>
  <si>
    <t>卢婷茵</t>
  </si>
  <si>
    <t>李志鹏</t>
  </si>
  <si>
    <t>王诗诗</t>
  </si>
  <si>
    <t>秦梅林</t>
  </si>
  <si>
    <t>郝卫华</t>
  </si>
  <si>
    <t>何先进</t>
  </si>
  <si>
    <t>李赛赛</t>
  </si>
  <si>
    <t>康瑾</t>
  </si>
  <si>
    <t>苏德海</t>
  </si>
  <si>
    <t>陈吉敏</t>
  </si>
  <si>
    <t>姬永琛</t>
  </si>
  <si>
    <t>池蕾姿</t>
  </si>
  <si>
    <t>刁琦林</t>
  </si>
  <si>
    <t>魏甜甜</t>
  </si>
  <si>
    <t>谢凯源</t>
  </si>
  <si>
    <t>刘敏</t>
  </si>
  <si>
    <t>伍楚妍</t>
  </si>
  <si>
    <t>胡艺欣</t>
  </si>
  <si>
    <t>李宜珂</t>
  </si>
  <si>
    <t>王怡文</t>
  </si>
  <si>
    <t>彭文</t>
  </si>
  <si>
    <t>熊俊龙</t>
  </si>
  <si>
    <t>易嘉辉</t>
  </si>
  <si>
    <t>刘子凡</t>
  </si>
  <si>
    <t>钟惠玲</t>
  </si>
  <si>
    <t>李琪</t>
  </si>
  <si>
    <t>黄展鸿</t>
  </si>
  <si>
    <t>陈滢仪</t>
  </si>
  <si>
    <t>杨苗苗</t>
  </si>
  <si>
    <t>乔宝鑫</t>
  </si>
  <si>
    <t>祝晋轩</t>
  </si>
  <si>
    <t>张文皓</t>
  </si>
  <si>
    <t>丁晓晴</t>
  </si>
  <si>
    <t>邵健</t>
  </si>
  <si>
    <t>有</t>
  </si>
  <si>
    <t>吴文豪</t>
  </si>
  <si>
    <t>韩梓杰</t>
  </si>
  <si>
    <t>郑晓宇</t>
  </si>
  <si>
    <t>韦田</t>
  </si>
  <si>
    <t>雷天宇</t>
  </si>
  <si>
    <t>常振宇</t>
  </si>
  <si>
    <t>定向</t>
  </si>
  <si>
    <t>西藏农牧学院</t>
  </si>
  <si>
    <t>戴存春</t>
  </si>
  <si>
    <t>陈高婕</t>
  </si>
  <si>
    <t>罗祎莲</t>
  </si>
  <si>
    <t>殷靖淇</t>
  </si>
  <si>
    <t>徐向东</t>
  </si>
  <si>
    <t>黄一桂</t>
  </si>
  <si>
    <t>侯静</t>
  </si>
  <si>
    <t>韩心雨</t>
  </si>
  <si>
    <t>原翠</t>
  </si>
  <si>
    <t>刘耘洁</t>
  </si>
  <si>
    <t>徐维维</t>
  </si>
  <si>
    <t>蔡灿辉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</si>
</sst>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40857;&#23567;&#38083;&#24037;&#20316;&#25991;&#20214;&#25972;&#29702;\&#25307;&#29983;\1&#21338;&#22763;&#25307;&#29983;\2025&#32479;&#25307;&#21338;&#22763;\2025&#24180;&#30003;&#35831;&#32771;&#26680;&#21046;&#21338;&#22763;&#29983;&#36164;&#26684;&#23457;&#26597;&#30456;&#20851;&#34920;&#26684;\&#20861;&#21307;&#23398;&#38498;&#36164;&#26684;&#23457;&#26680;\2025&#21338;&#22763;&#25253;&#21517;&#26448;&#26009;-&#20861;&#21307;-58&#20154;--&#30740;&#31350;&#29983;&#38498;&#32473;&#303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兽医-58（研究生院版）"/>
      <sheetName val="兽医-58（龙小铃版）"/>
      <sheetName val="通过资格审查的考生名单（公示版）"/>
      <sheetName val="盖章交研招办--2025年博士生考生报考资格审核结果"/>
      <sheetName val="指标数据表"/>
      <sheetName val="名单核对表"/>
    </sheetNames>
    <sheetDataSet>
      <sheetData sheetId="0"/>
      <sheetData sheetId="1">
        <row r="1">
          <cell r="C1" t="str">
            <v>考生姓名</v>
          </cell>
          <cell r="D1" t="str">
            <v>性别</v>
          </cell>
          <cell r="E1" t="str">
            <v>出生日期</v>
          </cell>
          <cell r="F1" t="str">
            <v>证件号码</v>
          </cell>
          <cell r="G1" t="str">
            <v>报考院系</v>
          </cell>
          <cell r="H1" t="str">
            <v>报考专业代码</v>
          </cell>
          <cell r="I1" t="str">
            <v>专业名称</v>
          </cell>
          <cell r="J1" t="str">
            <v>报考研究方向</v>
          </cell>
          <cell r="K1" t="str">
            <v>考生来源</v>
          </cell>
          <cell r="L1" t="str">
            <v>考试方式</v>
          </cell>
          <cell r="M1" t="str">
            <v>学习工作单位</v>
          </cell>
          <cell r="N1" t="str">
            <v>学士学位单位</v>
          </cell>
          <cell r="O1" t="str">
            <v>硕士学位单位</v>
          </cell>
          <cell r="P1" t="str">
            <v>博导</v>
          </cell>
          <cell r="Q1" t="str">
            <v>移动电话</v>
          </cell>
          <cell r="R1" t="str">
            <v>报考类别</v>
          </cell>
          <cell r="S1" t="str">
            <v>委培单位</v>
          </cell>
          <cell r="T1" t="str">
            <v>外语类型</v>
          </cell>
          <cell r="U1" t="str">
            <v>外语分数</v>
          </cell>
          <cell r="V1" t="str">
            <v>成绩取得
时间</v>
          </cell>
          <cell r="W1" t="str">
            <v>论文分区</v>
          </cell>
          <cell r="X1" t="str">
            <v>作者排序</v>
          </cell>
          <cell r="Y1" t="str">
            <v>期刊影
响因子</v>
          </cell>
          <cell r="Z1" t="str">
            <v>发表时间</v>
          </cell>
        </row>
        <row r="2">
          <cell r="C2" t="str">
            <v>魏甜甜</v>
          </cell>
          <cell r="D2" t="str">
            <v>女</v>
          </cell>
          <cell r="E2" t="str">
            <v>1997-10-17</v>
          </cell>
          <cell r="F2" t="str">
            <v>412702199710178162</v>
          </cell>
          <cell r="G2" t="str">
            <v>兽医学院</v>
          </cell>
          <cell r="H2" t="str">
            <v>090602</v>
          </cell>
          <cell r="I2" t="str">
            <v>预防兽医学</v>
          </cell>
          <cell r="J2" t="str">
            <v>不区分研究方向</v>
          </cell>
          <cell r="K2" t="str">
            <v>未就业人员</v>
          </cell>
          <cell r="L2" t="str">
            <v>普通招考</v>
          </cell>
          <cell r="M2" t="str">
            <v>无</v>
          </cell>
          <cell r="N2" t="str">
            <v>福建农林大学金山学院</v>
          </cell>
          <cell r="O2" t="str">
            <v>福建农林大学</v>
          </cell>
        </row>
        <row r="2">
          <cell r="Q2" t="str">
            <v>15039946422</v>
          </cell>
          <cell r="R2" t="str">
            <v>非定向</v>
          </cell>
        </row>
        <row r="2">
          <cell r="T2" t="str">
            <v>CET4</v>
          </cell>
          <cell r="U2">
            <v>448</v>
          </cell>
          <cell r="V2">
            <v>2020.12</v>
          </cell>
        </row>
        <row r="3">
          <cell r="C3" t="str">
            <v>陈东瑞</v>
          </cell>
          <cell r="D3" t="str">
            <v>女</v>
          </cell>
          <cell r="E3" t="str">
            <v>1998-03-28</v>
          </cell>
          <cell r="F3" t="str">
            <v>340302199803280447</v>
          </cell>
          <cell r="G3" t="str">
            <v>兽医学院</v>
          </cell>
          <cell r="H3" t="str">
            <v>090601</v>
          </cell>
          <cell r="I3" t="str">
            <v>基础兽医学</v>
          </cell>
          <cell r="J3" t="str">
            <v>不区分研究方向</v>
          </cell>
          <cell r="K3" t="str">
            <v>其他专业技术人员</v>
          </cell>
          <cell r="L3" t="str">
            <v>普通招考</v>
          </cell>
          <cell r="M3" t="str">
            <v>广西农垦永新畜牧集团新黔牧业有限公司</v>
          </cell>
          <cell r="N3" t="str">
            <v>安徽农业大学</v>
          </cell>
          <cell r="O3" t="str">
            <v>华南农业大学</v>
          </cell>
        </row>
        <row r="3">
          <cell r="Q3" t="str">
            <v>15877157559</v>
          </cell>
          <cell r="R3" t="str">
            <v>非定向</v>
          </cell>
        </row>
        <row r="3">
          <cell r="T3" t="str">
            <v>CET6</v>
          </cell>
          <cell r="U3">
            <v>441</v>
          </cell>
          <cell r="V3">
            <v>2020.12</v>
          </cell>
        </row>
        <row r="4">
          <cell r="C4" t="str">
            <v>谢凯源</v>
          </cell>
          <cell r="D4" t="str">
            <v>男</v>
          </cell>
          <cell r="E4" t="str">
            <v>2000-01-05</v>
          </cell>
          <cell r="F4" t="str">
            <v>410426200001056515</v>
          </cell>
          <cell r="G4" t="str">
            <v>兽医学院</v>
          </cell>
          <cell r="H4" t="str">
            <v>090602</v>
          </cell>
          <cell r="I4" t="str">
            <v>预防兽医学</v>
          </cell>
          <cell r="J4" t="str">
            <v>不区分研究方向</v>
          </cell>
          <cell r="K4" t="str">
            <v>应届硕士毕业生</v>
          </cell>
          <cell r="L4" t="str">
            <v>普通招考</v>
          </cell>
          <cell r="M4" t="str">
            <v>华南农业大学</v>
          </cell>
          <cell r="N4" t="str">
            <v>河南牧业经济学院</v>
          </cell>
          <cell r="O4" t="str">
            <v>华南农业大学</v>
          </cell>
        </row>
        <row r="4">
          <cell r="Q4" t="str">
            <v>17550177079</v>
          </cell>
          <cell r="R4" t="str">
            <v>非定向</v>
          </cell>
        </row>
        <row r="4">
          <cell r="T4" t="str">
            <v>CET4</v>
          </cell>
          <cell r="U4">
            <v>425</v>
          </cell>
          <cell r="V4">
            <v>2019.6</v>
          </cell>
        </row>
        <row r="5">
          <cell r="C5" t="str">
            <v>杨苗苗</v>
          </cell>
          <cell r="D5" t="str">
            <v>女</v>
          </cell>
          <cell r="E5" t="str">
            <v>2000-10-13</v>
          </cell>
          <cell r="F5" t="str">
            <v>220182200010138626</v>
          </cell>
          <cell r="G5" t="str">
            <v>兽医学院</v>
          </cell>
          <cell r="H5" t="str">
            <v>090603</v>
          </cell>
          <cell r="I5" t="str">
            <v>临床兽医学</v>
          </cell>
          <cell r="J5" t="str">
            <v>不区分研究方向</v>
          </cell>
          <cell r="K5" t="str">
            <v>应届硕士毕业生</v>
          </cell>
          <cell r="L5" t="str">
            <v>普通招考</v>
          </cell>
          <cell r="M5" t="str">
            <v>吉林化工学院</v>
          </cell>
          <cell r="N5" t="str">
            <v>吉林化工学院</v>
          </cell>
          <cell r="O5" t="str">
            <v>吉林化工学院</v>
          </cell>
        </row>
        <row r="5">
          <cell r="Q5" t="str">
            <v>19990557619</v>
          </cell>
          <cell r="R5" t="str">
            <v>非定向</v>
          </cell>
        </row>
        <row r="5">
          <cell r="T5" t="str">
            <v>GRE</v>
          </cell>
          <cell r="U5">
            <v>319</v>
          </cell>
          <cell r="V5">
            <v>2024.12</v>
          </cell>
        </row>
        <row r="6">
          <cell r="C6" t="str">
            <v>邵健</v>
          </cell>
          <cell r="D6" t="str">
            <v>男</v>
          </cell>
          <cell r="E6" t="str">
            <v>1986-05-16</v>
          </cell>
          <cell r="F6" t="str">
            <v>370612198605166010</v>
          </cell>
          <cell r="G6" t="str">
            <v>兽医学院</v>
          </cell>
          <cell r="H6" t="str">
            <v>095200</v>
          </cell>
          <cell r="I6" t="str">
            <v>兽医</v>
          </cell>
          <cell r="J6" t="str">
            <v>兽医博士</v>
          </cell>
          <cell r="K6" t="str">
            <v>其他在职人员</v>
          </cell>
          <cell r="L6" t="str">
            <v>普通招考</v>
          </cell>
          <cell r="M6" t="str">
            <v>生泰尔（内蒙古）科技有限公司</v>
          </cell>
          <cell r="N6" t="str">
            <v>华中农业大学</v>
          </cell>
          <cell r="O6" t="str">
            <v>华中农业大学</v>
          </cell>
        </row>
        <row r="6">
          <cell r="Q6" t="str">
            <v>18521307987</v>
          </cell>
          <cell r="R6" t="str">
            <v>非定向</v>
          </cell>
        </row>
        <row r="6">
          <cell r="T6" t="str">
            <v>论文等同外语</v>
          </cell>
        </row>
        <row r="6">
          <cell r="W6" t="str">
            <v>SCI二区</v>
          </cell>
          <cell r="X6">
            <v>1</v>
          </cell>
          <cell r="Y6">
            <v>5.1</v>
          </cell>
          <cell r="Z6">
            <v>2024</v>
          </cell>
        </row>
        <row r="7">
          <cell r="C7" t="str">
            <v>乔宝鑫</v>
          </cell>
          <cell r="D7" t="str">
            <v>男</v>
          </cell>
          <cell r="E7" t="str">
            <v>1999-04-01</v>
          </cell>
          <cell r="F7" t="str">
            <v>411424199904013738</v>
          </cell>
          <cell r="G7" t="str">
            <v>兽医学院</v>
          </cell>
          <cell r="H7" t="str">
            <v>090603</v>
          </cell>
          <cell r="I7" t="str">
            <v>临床兽医学</v>
          </cell>
          <cell r="J7" t="str">
            <v>不区分研究方向</v>
          </cell>
          <cell r="K7" t="str">
            <v>科学研究人员</v>
          </cell>
          <cell r="L7" t="str">
            <v>普通招考</v>
          </cell>
          <cell r="M7" t="str">
            <v>华南农业大学兽医学院</v>
          </cell>
          <cell r="N7" t="str">
            <v>河南牧业经济学院</v>
          </cell>
          <cell r="O7" t="str">
            <v>华南农业大学</v>
          </cell>
        </row>
        <row r="7">
          <cell r="Q7" t="str">
            <v>15503843738</v>
          </cell>
          <cell r="R7" t="str">
            <v>非定向</v>
          </cell>
        </row>
        <row r="7">
          <cell r="T7" t="str">
            <v>CET4</v>
          </cell>
          <cell r="U7">
            <v>442</v>
          </cell>
          <cell r="V7">
            <v>2023.12</v>
          </cell>
        </row>
        <row r="8">
          <cell r="C8" t="str">
            <v>吴文豪</v>
          </cell>
          <cell r="D8" t="str">
            <v>男</v>
          </cell>
          <cell r="E8" t="str">
            <v>2000-04-07</v>
          </cell>
          <cell r="F8" t="str">
            <v>441423200004070416</v>
          </cell>
          <cell r="G8" t="str">
            <v>兽医学院</v>
          </cell>
          <cell r="H8" t="str">
            <v>095200</v>
          </cell>
          <cell r="I8" t="str">
            <v>兽医</v>
          </cell>
          <cell r="J8" t="str">
            <v>兽医博士</v>
          </cell>
          <cell r="K8" t="str">
            <v>应届硕士毕业生</v>
          </cell>
          <cell r="L8" t="str">
            <v>普通招考</v>
          </cell>
          <cell r="M8" t="str">
            <v>仲恺农业工程学院</v>
          </cell>
          <cell r="N8" t="str">
            <v>仲恺农业工程学院</v>
          </cell>
          <cell r="O8" t="str">
            <v>仲恺农业工程学院</v>
          </cell>
        </row>
        <row r="8">
          <cell r="Q8" t="str">
            <v>13750544050</v>
          </cell>
          <cell r="R8" t="str">
            <v>非定向</v>
          </cell>
        </row>
        <row r="8">
          <cell r="T8" t="str">
            <v>论文等同外语</v>
          </cell>
        </row>
        <row r="8">
          <cell r="W8" t="str">
            <v>SCI二区</v>
          </cell>
          <cell r="X8">
            <v>1</v>
          </cell>
          <cell r="Y8">
            <v>3.5</v>
          </cell>
          <cell r="Z8">
            <v>2025</v>
          </cell>
        </row>
        <row r="9">
          <cell r="C9" t="str">
            <v>刘敏</v>
          </cell>
          <cell r="D9" t="str">
            <v>女</v>
          </cell>
          <cell r="E9" t="str">
            <v>1998-01-10</v>
          </cell>
          <cell r="F9" t="str">
            <v>360121199801101427</v>
          </cell>
          <cell r="G9" t="str">
            <v>兽医学院</v>
          </cell>
          <cell r="H9" t="str">
            <v>090602</v>
          </cell>
          <cell r="I9" t="str">
            <v>预防兽医学</v>
          </cell>
          <cell r="J9" t="str">
            <v>不区分研究方向</v>
          </cell>
          <cell r="K9" t="str">
            <v>应届硕士毕业生</v>
          </cell>
          <cell r="L9" t="str">
            <v>普通招考</v>
          </cell>
          <cell r="M9" t="str">
            <v>华南农业大学</v>
          </cell>
          <cell r="N9" t="str">
            <v>江西农业大学</v>
          </cell>
          <cell r="O9" t="str">
            <v>华南农业大学</v>
          </cell>
        </row>
        <row r="9">
          <cell r="Q9" t="str">
            <v>18279102183</v>
          </cell>
          <cell r="R9" t="str">
            <v>非定向</v>
          </cell>
        </row>
        <row r="9">
          <cell r="T9" t="str">
            <v>CET6</v>
          </cell>
          <cell r="U9">
            <v>425</v>
          </cell>
          <cell r="V9">
            <v>2023.3</v>
          </cell>
        </row>
        <row r="10">
          <cell r="C10" t="str">
            <v>伍楚妍</v>
          </cell>
          <cell r="D10" t="str">
            <v>女</v>
          </cell>
          <cell r="E10" t="str">
            <v>2000-02-04</v>
          </cell>
          <cell r="F10" t="str">
            <v>442000200002040023</v>
          </cell>
          <cell r="G10" t="str">
            <v>兽医学院</v>
          </cell>
          <cell r="H10" t="str">
            <v>090602</v>
          </cell>
          <cell r="I10" t="str">
            <v>预防兽医学</v>
          </cell>
          <cell r="J10" t="str">
            <v>不区分研究方向</v>
          </cell>
          <cell r="K10" t="str">
            <v>应届硕士毕业生</v>
          </cell>
          <cell r="L10" t="str">
            <v>普通招考</v>
          </cell>
          <cell r="M10" t="str">
            <v>中国农业科学院哈尔滨兽医研究所</v>
          </cell>
          <cell r="N10" t="str">
            <v>广东海洋大学</v>
          </cell>
          <cell r="O10" t="str">
            <v>中国农业科学院研究生院</v>
          </cell>
        </row>
        <row r="10">
          <cell r="Q10" t="str">
            <v>18022060608</v>
          </cell>
          <cell r="R10" t="str">
            <v>非定向</v>
          </cell>
        </row>
        <row r="10">
          <cell r="T10" t="str">
            <v>CET4</v>
          </cell>
          <cell r="U10">
            <v>557</v>
          </cell>
          <cell r="V10">
            <v>2019.6</v>
          </cell>
        </row>
        <row r="11">
          <cell r="C11" t="str">
            <v>韩梓杰</v>
          </cell>
          <cell r="D11" t="str">
            <v>男</v>
          </cell>
          <cell r="E11" t="str">
            <v>2000-04-16</v>
          </cell>
          <cell r="F11" t="str">
            <v>440102200004160017</v>
          </cell>
          <cell r="G11" t="str">
            <v>兽医学院</v>
          </cell>
          <cell r="H11" t="str">
            <v>095200</v>
          </cell>
          <cell r="I11" t="str">
            <v>兽医</v>
          </cell>
          <cell r="J11" t="str">
            <v>兽医博士</v>
          </cell>
          <cell r="K11" t="str">
            <v>应届硕士毕业生</v>
          </cell>
          <cell r="L11" t="str">
            <v>普通招考</v>
          </cell>
          <cell r="M11" t="str">
            <v>佛山大学</v>
          </cell>
          <cell r="N11" t="str">
            <v>佛山科学技术学院</v>
          </cell>
          <cell r="O11" t="str">
            <v>佛山科学技术学院</v>
          </cell>
        </row>
        <row r="11">
          <cell r="Q11" t="str">
            <v>13544323822</v>
          </cell>
          <cell r="R11" t="str">
            <v>非定向</v>
          </cell>
        </row>
        <row r="11">
          <cell r="T11" t="str">
            <v>CET6</v>
          </cell>
          <cell r="U11">
            <v>529</v>
          </cell>
          <cell r="V11">
            <v>2022.6</v>
          </cell>
        </row>
        <row r="12">
          <cell r="C12" t="str">
            <v>李甫豪</v>
          </cell>
          <cell r="D12" t="str">
            <v>男</v>
          </cell>
          <cell r="E12" t="str">
            <v>2001-01-16</v>
          </cell>
          <cell r="F12" t="str">
            <v>411525200101166017</v>
          </cell>
          <cell r="G12" t="str">
            <v>兽医学院</v>
          </cell>
          <cell r="H12" t="str">
            <v>090601</v>
          </cell>
          <cell r="I12" t="str">
            <v>基础兽医学</v>
          </cell>
          <cell r="J12" t="str">
            <v>不区分研究方向</v>
          </cell>
          <cell r="K12" t="str">
            <v>应届硕士毕业生</v>
          </cell>
          <cell r="L12" t="str">
            <v>普通招考</v>
          </cell>
          <cell r="M12" t="str">
            <v>华南农业大学</v>
          </cell>
          <cell r="N12" t="str">
            <v>河南农业大学</v>
          </cell>
          <cell r="O12" t="str">
            <v>华南农业大学</v>
          </cell>
        </row>
        <row r="12">
          <cell r="Q12" t="str">
            <v>17836935814</v>
          </cell>
          <cell r="R12" t="str">
            <v>非定向</v>
          </cell>
        </row>
        <row r="12">
          <cell r="T12" t="str">
            <v>CET6</v>
          </cell>
          <cell r="U12">
            <v>434</v>
          </cell>
          <cell r="V12">
            <v>2021.6</v>
          </cell>
        </row>
        <row r="13">
          <cell r="C13" t="str">
            <v>郑晓宇</v>
          </cell>
          <cell r="D13" t="str">
            <v>男</v>
          </cell>
          <cell r="E13" t="str">
            <v>1998-11-26</v>
          </cell>
          <cell r="F13" t="str">
            <v>330781199811260716</v>
          </cell>
          <cell r="G13" t="str">
            <v>兽医学院</v>
          </cell>
          <cell r="H13" t="str">
            <v>095200</v>
          </cell>
          <cell r="I13" t="str">
            <v>兽医</v>
          </cell>
          <cell r="J13" t="str">
            <v>兽医博士</v>
          </cell>
          <cell r="K13" t="str">
            <v>应届硕士毕业生</v>
          </cell>
          <cell r="L13" t="str">
            <v>普通招考</v>
          </cell>
          <cell r="M13" t="str">
            <v>华南农业大学兽医学院</v>
          </cell>
          <cell r="N13" t="str">
            <v>华南农业大学</v>
          </cell>
          <cell r="O13" t="str">
            <v>华南农业大学</v>
          </cell>
        </row>
        <row r="13">
          <cell r="Q13" t="str">
            <v>18057982213</v>
          </cell>
          <cell r="R13" t="str">
            <v>非定向</v>
          </cell>
        </row>
        <row r="13">
          <cell r="T13" t="str">
            <v>CET6</v>
          </cell>
          <cell r="U13">
            <v>477</v>
          </cell>
          <cell r="V13">
            <v>2021.6</v>
          </cell>
        </row>
        <row r="14">
          <cell r="C14" t="str">
            <v>肖宏亮</v>
          </cell>
          <cell r="D14" t="str">
            <v>男</v>
          </cell>
          <cell r="E14" t="str">
            <v>1999-11-11</v>
          </cell>
          <cell r="F14" t="str">
            <v>442000199911115656</v>
          </cell>
          <cell r="G14" t="str">
            <v>兽医学院</v>
          </cell>
          <cell r="H14" t="str">
            <v>090601</v>
          </cell>
          <cell r="I14" t="str">
            <v>基础兽医学</v>
          </cell>
          <cell r="J14" t="str">
            <v>不区分研究方向</v>
          </cell>
          <cell r="K14" t="str">
            <v>应届硕士毕业生</v>
          </cell>
          <cell r="L14" t="str">
            <v>普通招考</v>
          </cell>
          <cell r="M14" t="str">
            <v>华南农业大学</v>
          </cell>
          <cell r="N14" t="str">
            <v>广东海洋大学</v>
          </cell>
          <cell r="O14" t="str">
            <v>华南农业大学</v>
          </cell>
        </row>
        <row r="14">
          <cell r="Q14" t="str">
            <v>13528149792</v>
          </cell>
          <cell r="R14" t="str">
            <v>非定向</v>
          </cell>
        </row>
        <row r="14">
          <cell r="T14" t="str">
            <v>CET6</v>
          </cell>
          <cell r="U14">
            <v>425</v>
          </cell>
          <cell r="V14">
            <v>2023.6</v>
          </cell>
        </row>
        <row r="15">
          <cell r="C15" t="str">
            <v>卢婷茵</v>
          </cell>
          <cell r="D15" t="str">
            <v>女</v>
          </cell>
          <cell r="E15" t="str">
            <v>1999-07-22</v>
          </cell>
          <cell r="F15" t="str">
            <v>441581199907221047</v>
          </cell>
          <cell r="G15" t="str">
            <v>兽医学院</v>
          </cell>
          <cell r="H15" t="str">
            <v>090601</v>
          </cell>
          <cell r="I15" t="str">
            <v>基础兽医学</v>
          </cell>
          <cell r="J15" t="str">
            <v>不区分研究方向</v>
          </cell>
          <cell r="K15" t="str">
            <v>应届硕士毕业生</v>
          </cell>
          <cell r="L15" t="str">
            <v>普通招考</v>
          </cell>
          <cell r="M15" t="str">
            <v>华南农业大学</v>
          </cell>
          <cell r="N15" t="str">
            <v>华南农业大学</v>
          </cell>
          <cell r="O15" t="str">
            <v>华南农业大学</v>
          </cell>
        </row>
        <row r="15">
          <cell r="Q15" t="str">
            <v>13719584614</v>
          </cell>
          <cell r="R15" t="str">
            <v>非定向</v>
          </cell>
        </row>
        <row r="15">
          <cell r="T15" t="str">
            <v>CET6</v>
          </cell>
          <cell r="U15">
            <v>509</v>
          </cell>
          <cell r="V15">
            <v>2021.6</v>
          </cell>
        </row>
        <row r="16">
          <cell r="C16" t="str">
            <v>韦田</v>
          </cell>
          <cell r="D16" t="str">
            <v>男</v>
          </cell>
          <cell r="E16" t="str">
            <v>1978-06-04</v>
          </cell>
          <cell r="F16" t="str">
            <v>452730197806046838</v>
          </cell>
          <cell r="G16" t="str">
            <v>兽医学院</v>
          </cell>
          <cell r="H16" t="str">
            <v>095200</v>
          </cell>
          <cell r="I16" t="str">
            <v>兽医</v>
          </cell>
          <cell r="J16" t="str">
            <v>兽医博士</v>
          </cell>
          <cell r="K16" t="str">
            <v>其他在职人员</v>
          </cell>
          <cell r="L16" t="str">
            <v>普通招考</v>
          </cell>
          <cell r="M16" t="str">
            <v>温氏食品集团股份有限公司</v>
          </cell>
          <cell r="N16" t="str">
            <v>西南民族大学</v>
          </cell>
          <cell r="O16" t="str">
            <v>西南民族大学</v>
          </cell>
        </row>
        <row r="16">
          <cell r="Q16" t="str">
            <v>13927138137</v>
          </cell>
          <cell r="R16" t="str">
            <v>非定向</v>
          </cell>
        </row>
        <row r="16">
          <cell r="T16" t="str">
            <v>论文等同外语</v>
          </cell>
        </row>
        <row r="16">
          <cell r="W16" t="str">
            <v>SCI一区</v>
          </cell>
          <cell r="X16">
            <v>1</v>
          </cell>
          <cell r="Y16">
            <v>5.1</v>
          </cell>
          <cell r="Z16">
            <v>2024</v>
          </cell>
        </row>
        <row r="17">
          <cell r="C17" t="str">
            <v>胡艺欣</v>
          </cell>
          <cell r="D17" t="str">
            <v>女</v>
          </cell>
          <cell r="E17" t="str">
            <v>2000-05-12</v>
          </cell>
          <cell r="F17" t="str">
            <v>410711200005121021</v>
          </cell>
          <cell r="G17" t="str">
            <v>兽医学院</v>
          </cell>
          <cell r="H17" t="str">
            <v>090602</v>
          </cell>
          <cell r="I17" t="str">
            <v>预防兽医学</v>
          </cell>
          <cell r="J17" t="str">
            <v>不区分研究方向</v>
          </cell>
          <cell r="K17" t="str">
            <v>应届硕士毕业生</v>
          </cell>
          <cell r="L17" t="str">
            <v>普通招考</v>
          </cell>
          <cell r="M17" t="str">
            <v>河南农业大学动物医学院</v>
          </cell>
          <cell r="N17" t="str">
            <v>河南农业大学</v>
          </cell>
          <cell r="O17" t="str">
            <v>河南农业大学</v>
          </cell>
        </row>
        <row r="17">
          <cell r="Q17" t="str">
            <v>13938410094</v>
          </cell>
          <cell r="R17" t="str">
            <v>非定向</v>
          </cell>
        </row>
        <row r="17">
          <cell r="T17" t="str">
            <v>CET4</v>
          </cell>
          <cell r="U17">
            <v>452</v>
          </cell>
          <cell r="V17">
            <v>2020.12</v>
          </cell>
        </row>
        <row r="18">
          <cell r="C18" t="str">
            <v>李志鹏</v>
          </cell>
          <cell r="D18" t="str">
            <v>男</v>
          </cell>
          <cell r="E18" t="str">
            <v>2000-07-04</v>
          </cell>
          <cell r="F18" t="str">
            <v>37078620000704331X</v>
          </cell>
          <cell r="G18" t="str">
            <v>兽医学院</v>
          </cell>
          <cell r="H18" t="str">
            <v>090601</v>
          </cell>
          <cell r="I18" t="str">
            <v>基础兽医学</v>
          </cell>
          <cell r="J18" t="str">
            <v>不区分研究方向</v>
          </cell>
          <cell r="K18" t="str">
            <v>应届硕士毕业生</v>
          </cell>
          <cell r="L18" t="str">
            <v>普通招考</v>
          </cell>
          <cell r="M18" t="str">
            <v>华南农业大学兽医学院</v>
          </cell>
          <cell r="N18" t="str">
            <v>青岛农业大学</v>
          </cell>
          <cell r="O18" t="str">
            <v>华南农业大学</v>
          </cell>
        </row>
        <row r="18">
          <cell r="Q18" t="str">
            <v>17806272456</v>
          </cell>
          <cell r="R18" t="str">
            <v>非定向</v>
          </cell>
        </row>
        <row r="18">
          <cell r="T18" t="str">
            <v>CET4</v>
          </cell>
          <cell r="U18">
            <v>439</v>
          </cell>
          <cell r="V18">
            <v>2019.12</v>
          </cell>
        </row>
        <row r="19">
          <cell r="C19" t="str">
            <v>王诗诗</v>
          </cell>
          <cell r="D19" t="str">
            <v>女</v>
          </cell>
          <cell r="E19" t="str">
            <v>1999-08-04</v>
          </cell>
          <cell r="F19" t="str">
            <v>410221199908045226</v>
          </cell>
          <cell r="G19" t="str">
            <v>兽医学院</v>
          </cell>
          <cell r="H19" t="str">
            <v>090601</v>
          </cell>
          <cell r="I19" t="str">
            <v>基础兽医学</v>
          </cell>
          <cell r="J19" t="str">
            <v>不区分研究方向</v>
          </cell>
          <cell r="K19" t="str">
            <v>应届硕士毕业生</v>
          </cell>
          <cell r="L19" t="str">
            <v>普通招考</v>
          </cell>
          <cell r="M19" t="str">
            <v>华南农业大学</v>
          </cell>
          <cell r="N19" t="str">
            <v>华南农业大学</v>
          </cell>
          <cell r="O19" t="str">
            <v>华南农业大学</v>
          </cell>
        </row>
        <row r="19">
          <cell r="Q19" t="str">
            <v>17837285055</v>
          </cell>
          <cell r="R19" t="str">
            <v>非定向</v>
          </cell>
        </row>
        <row r="19">
          <cell r="T19" t="str">
            <v>CET4</v>
          </cell>
          <cell r="U19">
            <v>434</v>
          </cell>
          <cell r="V19">
            <v>2019.12</v>
          </cell>
        </row>
        <row r="20">
          <cell r="C20" t="str">
            <v>秦梅林</v>
          </cell>
          <cell r="D20" t="str">
            <v>女</v>
          </cell>
          <cell r="E20" t="str">
            <v>1999-12-26</v>
          </cell>
          <cell r="F20" t="str">
            <v>411381199912264248</v>
          </cell>
          <cell r="G20" t="str">
            <v>兽医学院</v>
          </cell>
          <cell r="H20" t="str">
            <v>090601</v>
          </cell>
          <cell r="I20" t="str">
            <v>基础兽医学</v>
          </cell>
          <cell r="J20" t="str">
            <v>不区分研究方向</v>
          </cell>
          <cell r="K20" t="str">
            <v>应届硕士毕业生</v>
          </cell>
          <cell r="L20" t="str">
            <v>普通招考</v>
          </cell>
          <cell r="M20" t="str">
            <v>华南农业大学</v>
          </cell>
          <cell r="N20" t="str">
            <v>河南牧业经济学院</v>
          </cell>
          <cell r="O20" t="str">
            <v>华南农业大学</v>
          </cell>
        </row>
        <row r="20">
          <cell r="Q20" t="str">
            <v>18437717375</v>
          </cell>
          <cell r="R20" t="str">
            <v>非定向</v>
          </cell>
        </row>
        <row r="20">
          <cell r="T20" t="str">
            <v>CET6</v>
          </cell>
          <cell r="U20">
            <v>428</v>
          </cell>
          <cell r="V20">
            <v>2020.12</v>
          </cell>
        </row>
        <row r="21">
          <cell r="C21" t="str">
            <v>李宜珂</v>
          </cell>
          <cell r="D21" t="str">
            <v>女</v>
          </cell>
          <cell r="E21" t="str">
            <v>1999-12-11</v>
          </cell>
          <cell r="F21" t="str">
            <v>411121199912113522</v>
          </cell>
          <cell r="G21" t="str">
            <v>兽医学院</v>
          </cell>
          <cell r="H21" t="str">
            <v>090602</v>
          </cell>
          <cell r="I21" t="str">
            <v>预防兽医学</v>
          </cell>
          <cell r="J21" t="str">
            <v>不区分研究方向</v>
          </cell>
          <cell r="K21" t="str">
            <v>应届硕士毕业生</v>
          </cell>
          <cell r="L21" t="str">
            <v>普通招考</v>
          </cell>
          <cell r="M21" t="str">
            <v>华南农业大学</v>
          </cell>
          <cell r="N21" t="str">
            <v>华南农业大学</v>
          </cell>
          <cell r="O21" t="str">
            <v>华南农业大学</v>
          </cell>
        </row>
        <row r="21">
          <cell r="Q21" t="str">
            <v>15517948710</v>
          </cell>
          <cell r="R21" t="str">
            <v>非定向</v>
          </cell>
        </row>
        <row r="21">
          <cell r="T21" t="str">
            <v>CET4</v>
          </cell>
          <cell r="U21">
            <v>428</v>
          </cell>
          <cell r="V21">
            <v>2024.6</v>
          </cell>
        </row>
        <row r="22">
          <cell r="C22" t="str">
            <v>雷天宇</v>
          </cell>
          <cell r="D22" t="str">
            <v>男</v>
          </cell>
          <cell r="E22" t="str">
            <v>1996-09-28</v>
          </cell>
          <cell r="F22" t="str">
            <v>410105199609280079</v>
          </cell>
          <cell r="G22" t="str">
            <v>兽医学院</v>
          </cell>
          <cell r="H22" t="str">
            <v>095200</v>
          </cell>
          <cell r="I22" t="str">
            <v>兽医</v>
          </cell>
          <cell r="J22" t="str">
            <v>兽医博士</v>
          </cell>
          <cell r="K22" t="str">
            <v>科学研究人员</v>
          </cell>
          <cell r="L22" t="str">
            <v>普通招考</v>
          </cell>
          <cell r="M22" t="str">
            <v>龙岩学院</v>
          </cell>
          <cell r="N22" t="str">
            <v>安阳工学院</v>
          </cell>
          <cell r="O22" t="str">
            <v>福建农林大学</v>
          </cell>
        </row>
        <row r="22">
          <cell r="Q22" t="str">
            <v>13837141816</v>
          </cell>
          <cell r="R22" t="str">
            <v>非定向</v>
          </cell>
        </row>
        <row r="22">
          <cell r="T22" t="str">
            <v>论文等同外语</v>
          </cell>
        </row>
        <row r="22">
          <cell r="W22" t="str">
            <v>SCI二区</v>
          </cell>
          <cell r="X22">
            <v>1</v>
          </cell>
          <cell r="Y22">
            <v>2.6</v>
          </cell>
          <cell r="Z22">
            <v>2025</v>
          </cell>
        </row>
        <row r="23">
          <cell r="C23" t="str">
            <v>程雪娇</v>
          </cell>
          <cell r="D23" t="str">
            <v>女</v>
          </cell>
          <cell r="E23" t="str">
            <v>1981-10-23</v>
          </cell>
          <cell r="F23" t="str">
            <v>220723198110230027</v>
          </cell>
          <cell r="G23" t="str">
            <v>兽医学院</v>
          </cell>
          <cell r="H23" t="str">
            <v>095200</v>
          </cell>
          <cell r="I23" t="str">
            <v>兽医</v>
          </cell>
          <cell r="J23" t="str">
            <v>兽医博士</v>
          </cell>
          <cell r="K23" t="str">
            <v>其他在职人员</v>
          </cell>
          <cell r="L23" t="str">
            <v>普通招考</v>
          </cell>
          <cell r="M23" t="str">
            <v>天津市中升挑战生物科技有限公司</v>
          </cell>
          <cell r="N23" t="str">
            <v>延边大学</v>
          </cell>
          <cell r="O23" t="str">
            <v>延边大学</v>
          </cell>
        </row>
        <row r="23">
          <cell r="Q23" t="str">
            <v>18622200216</v>
          </cell>
          <cell r="R23" t="str">
            <v>非定向</v>
          </cell>
        </row>
        <row r="23">
          <cell r="T23" t="str">
            <v>六级（时间不符合要求，资格审核不通过）</v>
          </cell>
        </row>
        <row r="24">
          <cell r="C24" t="str">
            <v>祝晋轩</v>
          </cell>
          <cell r="D24" t="str">
            <v>男</v>
          </cell>
          <cell r="E24" t="str">
            <v>2000-05-12</v>
          </cell>
          <cell r="F24" t="str">
            <v>44532120000512491X</v>
          </cell>
          <cell r="G24" t="str">
            <v>兽医学院</v>
          </cell>
          <cell r="H24" t="str">
            <v>090601</v>
          </cell>
          <cell r="I24" t="str">
            <v>临床兽医学</v>
          </cell>
          <cell r="J24" t="str">
            <v>不区分研究方向</v>
          </cell>
          <cell r="K24" t="str">
            <v>应届硕士毕业生</v>
          </cell>
          <cell r="L24" t="str">
            <v>普通招考</v>
          </cell>
          <cell r="M24" t="str">
            <v>广东海洋大学</v>
          </cell>
          <cell r="N24" t="str">
            <v>广东海洋大学</v>
          </cell>
          <cell r="O24" t="str">
            <v>广东海洋大学</v>
          </cell>
        </row>
        <row r="24">
          <cell r="Q24" t="str">
            <v>18807664285</v>
          </cell>
          <cell r="R24" t="str">
            <v>非定向</v>
          </cell>
        </row>
        <row r="24">
          <cell r="T24" t="str">
            <v>CET4</v>
          </cell>
          <cell r="U24">
            <v>435</v>
          </cell>
          <cell r="V24">
            <v>2021.6</v>
          </cell>
        </row>
        <row r="25">
          <cell r="C25" t="str">
            <v>常振宇</v>
          </cell>
          <cell r="D25" t="str">
            <v>男</v>
          </cell>
          <cell r="E25" t="str">
            <v>1989-09-11</v>
          </cell>
          <cell r="F25" t="str">
            <v>410521198909115056</v>
          </cell>
          <cell r="G25" t="str">
            <v>兽医学院</v>
          </cell>
          <cell r="H25" t="str">
            <v>095200</v>
          </cell>
          <cell r="I25" t="str">
            <v>兽医</v>
          </cell>
          <cell r="J25" t="str">
            <v>兽医博士</v>
          </cell>
          <cell r="K25" t="str">
            <v>高等教育教师</v>
          </cell>
          <cell r="L25" t="str">
            <v>普通招考</v>
          </cell>
          <cell r="M25" t="str">
            <v>西藏农牧学院</v>
          </cell>
          <cell r="N25" t="str">
            <v>河南科技大学</v>
          </cell>
          <cell r="O25" t="str">
            <v>华中农业大学</v>
          </cell>
        </row>
        <row r="25">
          <cell r="Q25" t="str">
            <v>17689548312</v>
          </cell>
          <cell r="R25" t="str">
            <v>定向</v>
          </cell>
          <cell r="S25" t="str">
            <v>西藏农牧学院</v>
          </cell>
          <cell r="T25" t="str">
            <v>论文等同外语</v>
          </cell>
          <cell r="U25">
            <v>426</v>
          </cell>
        </row>
        <row r="25">
          <cell r="W25" t="str">
            <v>SCI二区</v>
          </cell>
          <cell r="X25">
            <v>1</v>
          </cell>
          <cell r="Y25">
            <v>6.2</v>
          </cell>
          <cell r="Z25">
            <v>2022</v>
          </cell>
        </row>
        <row r="26">
          <cell r="C26" t="str">
            <v>王怡文</v>
          </cell>
          <cell r="D26" t="str">
            <v>女</v>
          </cell>
          <cell r="E26" t="str">
            <v>1999-10-28</v>
          </cell>
          <cell r="F26" t="str">
            <v>411102199910280061</v>
          </cell>
          <cell r="G26" t="str">
            <v>兽医学院</v>
          </cell>
          <cell r="H26" t="str">
            <v>090602</v>
          </cell>
          <cell r="I26" t="str">
            <v>预防兽医学</v>
          </cell>
          <cell r="J26" t="str">
            <v>不区分研究方向</v>
          </cell>
          <cell r="K26" t="str">
            <v>应届硕士毕业生</v>
          </cell>
          <cell r="L26" t="str">
            <v>普通招考</v>
          </cell>
          <cell r="M26" t="str">
            <v>佛山大学</v>
          </cell>
          <cell r="N26" t="str">
            <v>佛山科学技术学院</v>
          </cell>
          <cell r="O26" t="str">
            <v>佛山科学技术学院</v>
          </cell>
        </row>
        <row r="26">
          <cell r="Q26" t="str">
            <v>18676590475</v>
          </cell>
          <cell r="R26" t="str">
            <v>非定向</v>
          </cell>
        </row>
        <row r="26">
          <cell r="T26" t="str">
            <v>CET4</v>
          </cell>
          <cell r="U26">
            <v>431</v>
          </cell>
          <cell r="V26">
            <v>2021.12</v>
          </cell>
        </row>
        <row r="27">
          <cell r="C27" t="str">
            <v>郝卫华</v>
          </cell>
          <cell r="D27" t="str">
            <v>女</v>
          </cell>
          <cell r="E27" t="str">
            <v>1999-10-11</v>
          </cell>
          <cell r="F27" t="str">
            <v>412726199910113823</v>
          </cell>
          <cell r="G27" t="str">
            <v>兽医学院</v>
          </cell>
          <cell r="H27" t="str">
            <v>090601</v>
          </cell>
          <cell r="I27" t="str">
            <v>基础兽医学</v>
          </cell>
          <cell r="J27" t="str">
            <v>不区分研究方向</v>
          </cell>
          <cell r="K27" t="str">
            <v>应届硕士毕业生</v>
          </cell>
          <cell r="L27" t="str">
            <v>普通招考</v>
          </cell>
          <cell r="M27" t="str">
            <v>华南农业大学</v>
          </cell>
          <cell r="N27" t="str">
            <v>河南农业大学</v>
          </cell>
          <cell r="O27" t="str">
            <v>华南农业大学</v>
          </cell>
        </row>
        <row r="27">
          <cell r="Q27" t="str">
            <v>18239418342</v>
          </cell>
          <cell r="R27" t="str">
            <v>非定向</v>
          </cell>
        </row>
        <row r="27">
          <cell r="T27" t="str">
            <v>CET4</v>
          </cell>
          <cell r="U27">
            <v>493</v>
          </cell>
          <cell r="V27">
            <v>2019.12</v>
          </cell>
        </row>
        <row r="28">
          <cell r="C28" t="str">
            <v>戴存春</v>
          </cell>
          <cell r="D28" t="str">
            <v>女</v>
          </cell>
          <cell r="E28" t="str">
            <v>1994-04-22</v>
          </cell>
          <cell r="F28" t="str">
            <v>370832199404221723</v>
          </cell>
          <cell r="G28" t="str">
            <v>兽医学院</v>
          </cell>
          <cell r="H28" t="str">
            <v>095200</v>
          </cell>
          <cell r="I28" t="str">
            <v>兽医</v>
          </cell>
          <cell r="J28" t="str">
            <v>不区分研究方向</v>
          </cell>
          <cell r="K28" t="str">
            <v>其他在职人员</v>
          </cell>
          <cell r="L28" t="str">
            <v>普通招考</v>
          </cell>
          <cell r="M28" t="str">
            <v>安徽农业大学</v>
          </cell>
          <cell r="N28" t="str">
            <v>济宁医学院</v>
          </cell>
          <cell r="O28" t="str">
            <v>青岛农业大学</v>
          </cell>
        </row>
        <row r="28">
          <cell r="Q28" t="str">
            <v>18800173283</v>
          </cell>
          <cell r="R28" t="str">
            <v>非定向</v>
          </cell>
        </row>
        <row r="28">
          <cell r="T28" t="str">
            <v>论文等同外语</v>
          </cell>
        </row>
        <row r="28">
          <cell r="W28" t="str">
            <v>SCI二区</v>
          </cell>
          <cell r="X28">
            <v>1</v>
          </cell>
          <cell r="Y28">
            <v>5.5</v>
          </cell>
          <cell r="Z28">
            <v>2024</v>
          </cell>
        </row>
        <row r="29">
          <cell r="C29" t="str">
            <v>何先进</v>
          </cell>
          <cell r="D29" t="str">
            <v>男</v>
          </cell>
          <cell r="E29" t="str">
            <v>1998-05-27</v>
          </cell>
          <cell r="F29" t="str">
            <v>411628199805272255</v>
          </cell>
          <cell r="G29" t="str">
            <v>兽医学院</v>
          </cell>
          <cell r="H29" t="str">
            <v>090601</v>
          </cell>
          <cell r="I29" t="str">
            <v>基础兽医学</v>
          </cell>
          <cell r="J29" t="str">
            <v>不区分研究方向</v>
          </cell>
          <cell r="K29" t="str">
            <v>应届硕士毕业生</v>
          </cell>
          <cell r="L29" t="str">
            <v>普通招考</v>
          </cell>
          <cell r="M29" t="str">
            <v>华南农业大学</v>
          </cell>
          <cell r="N29" t="str">
            <v>河南牧业经济学院</v>
          </cell>
          <cell r="O29" t="str">
            <v>华南农业大学</v>
          </cell>
        </row>
        <row r="29">
          <cell r="Q29" t="str">
            <v>15515755438</v>
          </cell>
          <cell r="R29" t="str">
            <v>非定向</v>
          </cell>
        </row>
        <row r="29">
          <cell r="T29" t="str">
            <v>CET4</v>
          </cell>
          <cell r="U29">
            <v>500</v>
          </cell>
          <cell r="V29">
            <v>2020.12</v>
          </cell>
        </row>
        <row r="30">
          <cell r="C30" t="str">
            <v>彭文</v>
          </cell>
          <cell r="D30" t="str">
            <v>男</v>
          </cell>
          <cell r="E30" t="str">
            <v>2000-01-26</v>
          </cell>
          <cell r="F30" t="str">
            <v>362201200001265412</v>
          </cell>
          <cell r="G30" t="str">
            <v>兽医学院</v>
          </cell>
          <cell r="H30" t="str">
            <v>090602</v>
          </cell>
          <cell r="I30" t="str">
            <v>预防兽医学</v>
          </cell>
          <cell r="J30" t="str">
            <v>不区分研究方向</v>
          </cell>
          <cell r="K30" t="str">
            <v>应届硕士毕业生</v>
          </cell>
          <cell r="L30" t="str">
            <v>普通招考</v>
          </cell>
          <cell r="M30" t="str">
            <v>江西农业大学</v>
          </cell>
          <cell r="N30" t="str">
            <v>江西农业大学</v>
          </cell>
          <cell r="O30" t="str">
            <v>江西农业大学</v>
          </cell>
        </row>
        <row r="30">
          <cell r="Q30" t="str">
            <v>15079585920</v>
          </cell>
          <cell r="R30" t="str">
            <v>非定向</v>
          </cell>
        </row>
        <row r="30">
          <cell r="T30" t="str">
            <v>CET6</v>
          </cell>
          <cell r="U30">
            <v>523</v>
          </cell>
          <cell r="V30">
            <v>2021.6</v>
          </cell>
        </row>
        <row r="31">
          <cell r="C31" t="str">
            <v>李赛赛</v>
          </cell>
          <cell r="D31" t="str">
            <v>女</v>
          </cell>
          <cell r="E31" t="str">
            <v>1998-03-26</v>
          </cell>
          <cell r="F31" t="str">
            <v>410526199803262986</v>
          </cell>
          <cell r="G31" t="str">
            <v>兽医学院</v>
          </cell>
          <cell r="H31" t="str">
            <v>090601</v>
          </cell>
          <cell r="I31" t="str">
            <v>基础兽医学</v>
          </cell>
          <cell r="J31" t="str">
            <v>不区分研究方向</v>
          </cell>
          <cell r="K31" t="str">
            <v>应届硕士毕业生</v>
          </cell>
          <cell r="L31" t="str">
            <v>普通招考</v>
          </cell>
          <cell r="M31" t="str">
            <v>华南农业大学</v>
          </cell>
          <cell r="N31" t="str">
            <v>华南农业大学</v>
          </cell>
          <cell r="O31" t="str">
            <v>华南农业大学</v>
          </cell>
        </row>
        <row r="31">
          <cell r="Q31" t="str">
            <v>18565204702</v>
          </cell>
          <cell r="R31" t="str">
            <v>非定向</v>
          </cell>
        </row>
        <row r="31">
          <cell r="T31" t="str">
            <v>CET4</v>
          </cell>
          <cell r="U31">
            <v>464</v>
          </cell>
          <cell r="V31">
            <v>2021.6</v>
          </cell>
        </row>
        <row r="32">
          <cell r="C32" t="str">
            <v>陈高婕</v>
          </cell>
          <cell r="D32" t="str">
            <v>女</v>
          </cell>
          <cell r="E32" t="str">
            <v>2001-03-12</v>
          </cell>
          <cell r="F32" t="str">
            <v>412722200103120920</v>
          </cell>
          <cell r="G32" t="str">
            <v>兽医学院</v>
          </cell>
          <cell r="H32" t="str">
            <v>095200</v>
          </cell>
          <cell r="I32" t="str">
            <v>兽医</v>
          </cell>
          <cell r="J32" t="str">
            <v>兽医博士</v>
          </cell>
          <cell r="K32" t="str">
            <v>应届硕士毕业生</v>
          </cell>
          <cell r="L32" t="str">
            <v>普通招考</v>
          </cell>
          <cell r="M32" t="str">
            <v>佛山大学</v>
          </cell>
          <cell r="N32" t="str">
            <v>晋中信息学院</v>
          </cell>
          <cell r="O32" t="str">
            <v>佛山科学技术学院</v>
          </cell>
        </row>
        <row r="32">
          <cell r="Q32" t="str">
            <v>18703545771</v>
          </cell>
          <cell r="R32" t="str">
            <v>非定向</v>
          </cell>
        </row>
        <row r="32">
          <cell r="T32" t="str">
            <v>CET4</v>
          </cell>
          <cell r="U32">
            <v>427</v>
          </cell>
          <cell r="V32">
            <v>2023.12</v>
          </cell>
        </row>
        <row r="33">
          <cell r="C33" t="str">
            <v>罗祎莲</v>
          </cell>
          <cell r="D33" t="str">
            <v>女</v>
          </cell>
          <cell r="E33" t="str">
            <v>2000-04-09</v>
          </cell>
          <cell r="F33" t="str">
            <v>430203200004097548</v>
          </cell>
          <cell r="G33" t="str">
            <v>兽医学院</v>
          </cell>
          <cell r="H33" t="str">
            <v>095200</v>
          </cell>
          <cell r="I33" t="str">
            <v>兽医</v>
          </cell>
          <cell r="J33" t="str">
            <v>兽医博士</v>
          </cell>
          <cell r="K33" t="str">
            <v>未就业人员</v>
          </cell>
          <cell r="L33" t="str">
            <v>普通招考</v>
          </cell>
          <cell r="M33" t="str">
            <v>华中农业大学</v>
          </cell>
          <cell r="N33" t="str">
            <v>云南农业大学</v>
          </cell>
          <cell r="O33" t="str">
            <v>华中农业大学</v>
          </cell>
        </row>
        <row r="33">
          <cell r="Q33" t="str">
            <v>18229170527</v>
          </cell>
          <cell r="R33" t="str">
            <v>非定向</v>
          </cell>
        </row>
        <row r="33">
          <cell r="T33" t="str">
            <v>托福</v>
          </cell>
          <cell r="U33">
            <v>91</v>
          </cell>
          <cell r="V33">
            <v>2024.7</v>
          </cell>
        </row>
        <row r="34">
          <cell r="C34" t="str">
            <v>康瑾</v>
          </cell>
          <cell r="D34" t="str">
            <v>女</v>
          </cell>
          <cell r="E34" t="str">
            <v>1998-08-30</v>
          </cell>
          <cell r="F34" t="str">
            <v>411303199808306760</v>
          </cell>
          <cell r="G34" t="str">
            <v>兽医学院</v>
          </cell>
          <cell r="H34" t="str">
            <v>090601</v>
          </cell>
          <cell r="I34" t="str">
            <v>基础兽医学</v>
          </cell>
          <cell r="J34" t="str">
            <v>不区分研究方向</v>
          </cell>
          <cell r="K34" t="str">
            <v>应届硕士毕业生</v>
          </cell>
          <cell r="L34" t="str">
            <v>普通招考</v>
          </cell>
          <cell r="M34" t="str">
            <v>河南农业大学</v>
          </cell>
          <cell r="N34" t="str">
            <v>河南牧业经济学院</v>
          </cell>
          <cell r="O34" t="str">
            <v>河南农业大学</v>
          </cell>
        </row>
        <row r="34">
          <cell r="Q34" t="str">
            <v>18538740830</v>
          </cell>
          <cell r="R34" t="str">
            <v>非定向</v>
          </cell>
        </row>
        <row r="34">
          <cell r="T34" t="str">
            <v>CET4</v>
          </cell>
          <cell r="U34">
            <v>456</v>
          </cell>
          <cell r="V34">
            <v>2018.12</v>
          </cell>
        </row>
        <row r="35">
          <cell r="C35" t="str">
            <v>熊俊龙</v>
          </cell>
          <cell r="D35" t="str">
            <v>男</v>
          </cell>
          <cell r="E35" t="str">
            <v>2000-01-03</v>
          </cell>
          <cell r="F35" t="str">
            <v>500101200001030217</v>
          </cell>
          <cell r="G35" t="str">
            <v>兽医学院</v>
          </cell>
          <cell r="H35" t="str">
            <v>090602</v>
          </cell>
          <cell r="I35" t="str">
            <v>预防兽医学</v>
          </cell>
          <cell r="J35" t="str">
            <v>不区分研究方向</v>
          </cell>
          <cell r="K35" t="str">
            <v>应届硕士毕业生</v>
          </cell>
          <cell r="L35" t="str">
            <v>普通招考</v>
          </cell>
          <cell r="M35" t="str">
            <v>华南农业大学</v>
          </cell>
          <cell r="N35" t="str">
            <v>四川农业大学</v>
          </cell>
          <cell r="O35" t="str">
            <v>华南农业大学</v>
          </cell>
        </row>
        <row r="35">
          <cell r="Q35" t="str">
            <v>15528133512</v>
          </cell>
          <cell r="R35" t="str">
            <v>非定向</v>
          </cell>
        </row>
        <row r="35">
          <cell r="T35" t="str">
            <v>CET6</v>
          </cell>
          <cell r="U35">
            <v>447</v>
          </cell>
          <cell r="V35">
            <v>2021.12</v>
          </cell>
        </row>
        <row r="36">
          <cell r="C36" t="str">
            <v>易嘉辉</v>
          </cell>
          <cell r="D36" t="str">
            <v>男</v>
          </cell>
          <cell r="E36" t="str">
            <v>1999-04-21</v>
          </cell>
          <cell r="F36" t="str">
            <v>440784199904214836</v>
          </cell>
          <cell r="G36" t="str">
            <v>兽医学院</v>
          </cell>
          <cell r="H36" t="str">
            <v>090602</v>
          </cell>
          <cell r="I36" t="str">
            <v>预防兽医学</v>
          </cell>
          <cell r="J36" t="str">
            <v>不区分研究方向</v>
          </cell>
          <cell r="K36" t="str">
            <v>应届硕士毕业生</v>
          </cell>
          <cell r="L36" t="str">
            <v>普通招考</v>
          </cell>
          <cell r="M36" t="str">
            <v>华南农业大学</v>
          </cell>
          <cell r="N36" t="str">
            <v>华南农业大学</v>
          </cell>
          <cell r="O36" t="str">
            <v>华南农业大学</v>
          </cell>
        </row>
        <row r="36">
          <cell r="Q36" t="str">
            <v>15622323328</v>
          </cell>
          <cell r="R36" t="str">
            <v>非定向</v>
          </cell>
        </row>
        <row r="36">
          <cell r="T36" t="str">
            <v>CET6</v>
          </cell>
          <cell r="U36">
            <v>509</v>
          </cell>
          <cell r="V36">
            <v>2022.6</v>
          </cell>
        </row>
        <row r="37">
          <cell r="C37" t="str">
            <v>杨钦鸿</v>
          </cell>
          <cell r="D37" t="str">
            <v>男</v>
          </cell>
          <cell r="E37" t="str">
            <v>2000-01-03</v>
          </cell>
          <cell r="F37" t="str">
            <v>532331200001031451</v>
          </cell>
          <cell r="G37" t="str">
            <v>兽医学院</v>
          </cell>
          <cell r="H37" t="str">
            <v>090602</v>
          </cell>
          <cell r="I37" t="str">
            <v>预防兽医学</v>
          </cell>
          <cell r="J37" t="str">
            <v>不区分研究方向</v>
          </cell>
          <cell r="K37" t="str">
            <v>应届硕士毕业生</v>
          </cell>
          <cell r="L37" t="str">
            <v>普通招考</v>
          </cell>
          <cell r="M37" t="str">
            <v>西南林业大学</v>
          </cell>
          <cell r="N37" t="str">
            <v>西南林业大学</v>
          </cell>
          <cell r="O37" t="str">
            <v>西南林业大学</v>
          </cell>
        </row>
        <row r="37">
          <cell r="Q37" t="str">
            <v>13368786350</v>
          </cell>
          <cell r="R37" t="str">
            <v>非定向</v>
          </cell>
        </row>
        <row r="37">
          <cell r="T37" t="str">
            <v>没有外语成绩，不通过资格审核</v>
          </cell>
        </row>
        <row r="38">
          <cell r="C38" t="str">
            <v>刘子凡</v>
          </cell>
          <cell r="D38" t="str">
            <v>男</v>
          </cell>
          <cell r="E38" t="str">
            <v>1997-03-13</v>
          </cell>
          <cell r="F38" t="str">
            <v>37078619970313181X</v>
          </cell>
          <cell r="G38" t="str">
            <v>兽医学院</v>
          </cell>
          <cell r="H38" t="str">
            <v>090602</v>
          </cell>
          <cell r="I38" t="str">
            <v>预防兽医学</v>
          </cell>
          <cell r="J38" t="str">
            <v>不区分研究方向</v>
          </cell>
          <cell r="K38" t="str">
            <v>应届硕士毕业生</v>
          </cell>
          <cell r="L38" t="str">
            <v>普通招考</v>
          </cell>
          <cell r="M38" t="str">
            <v>无</v>
          </cell>
          <cell r="N38" t="str">
            <v>青岛农业大学</v>
          </cell>
          <cell r="O38" t="str">
            <v>扬州大学</v>
          </cell>
        </row>
        <row r="38">
          <cell r="Q38" t="str">
            <v>13562695440</v>
          </cell>
          <cell r="R38" t="str">
            <v>非定向</v>
          </cell>
        </row>
        <row r="38">
          <cell r="T38" t="str">
            <v>CET4</v>
          </cell>
          <cell r="U38">
            <v>434</v>
          </cell>
          <cell r="V38">
            <v>2020.12</v>
          </cell>
        </row>
        <row r="39">
          <cell r="C39" t="str">
            <v>苏德海</v>
          </cell>
          <cell r="D39" t="str">
            <v>男</v>
          </cell>
          <cell r="E39" t="str">
            <v>2000-02-29</v>
          </cell>
          <cell r="F39" t="str">
            <v>350525200002296214</v>
          </cell>
          <cell r="G39" t="str">
            <v>兽医学院</v>
          </cell>
          <cell r="H39" t="str">
            <v>090601</v>
          </cell>
          <cell r="I39" t="str">
            <v>基础兽医学</v>
          </cell>
          <cell r="J39" t="str">
            <v>不区分研究方向</v>
          </cell>
          <cell r="K39" t="str">
            <v>应届硕士毕业生</v>
          </cell>
          <cell r="L39" t="str">
            <v>普通招考</v>
          </cell>
          <cell r="M39" t="str">
            <v>华南农业大学</v>
          </cell>
          <cell r="N39" t="str">
            <v>福建农林大学</v>
          </cell>
          <cell r="O39" t="str">
            <v>华南农业大学</v>
          </cell>
        </row>
        <row r="39">
          <cell r="Q39" t="str">
            <v>13358296259</v>
          </cell>
          <cell r="R39" t="str">
            <v>非定向</v>
          </cell>
        </row>
        <row r="39">
          <cell r="T39" t="str">
            <v>CET6</v>
          </cell>
          <cell r="U39">
            <v>449</v>
          </cell>
          <cell r="V39">
            <v>2021.6</v>
          </cell>
        </row>
        <row r="40">
          <cell r="C40" t="str">
            <v>张文皓</v>
          </cell>
          <cell r="D40" t="str">
            <v>男</v>
          </cell>
          <cell r="E40" t="str">
            <v>1998-08-03</v>
          </cell>
          <cell r="F40" t="str">
            <v>130924199808034212</v>
          </cell>
          <cell r="G40" t="str">
            <v>兽医学院</v>
          </cell>
          <cell r="H40" t="str">
            <v>090603</v>
          </cell>
          <cell r="I40" t="str">
            <v>临床兽医学</v>
          </cell>
          <cell r="J40" t="str">
            <v>不区分研究方向</v>
          </cell>
          <cell r="K40" t="str">
            <v>应届硕士毕业生</v>
          </cell>
          <cell r="L40" t="str">
            <v>普通招考</v>
          </cell>
          <cell r="M40" t="str">
            <v>河北农业大学</v>
          </cell>
          <cell r="N40" t="str">
            <v>河北农业大学</v>
          </cell>
          <cell r="O40" t="str">
            <v>河北农业大学</v>
          </cell>
        </row>
        <row r="40">
          <cell r="Q40" t="str">
            <v>18713627962</v>
          </cell>
          <cell r="R40" t="str">
            <v>非定向</v>
          </cell>
        </row>
        <row r="40">
          <cell r="T40" t="str">
            <v>CET6</v>
          </cell>
          <cell r="U40">
            <v>445</v>
          </cell>
          <cell r="V40">
            <v>2023.12</v>
          </cell>
        </row>
        <row r="41">
          <cell r="C41" t="str">
            <v>陈吉敏</v>
          </cell>
          <cell r="D41" t="str">
            <v>男</v>
          </cell>
          <cell r="E41" t="str">
            <v>1998-12-12</v>
          </cell>
          <cell r="F41" t="str">
            <v>431022199812124579</v>
          </cell>
          <cell r="G41" t="str">
            <v>兽医学院</v>
          </cell>
          <cell r="H41" t="str">
            <v>090601</v>
          </cell>
          <cell r="I41" t="str">
            <v>基础兽医学</v>
          </cell>
          <cell r="J41" t="str">
            <v>不区分研究方向</v>
          </cell>
          <cell r="K41" t="str">
            <v>其他在职人员</v>
          </cell>
          <cell r="L41" t="str">
            <v>普通招考</v>
          </cell>
          <cell r="M41" t="str">
            <v>福建省华天农牧生态有限公司</v>
          </cell>
          <cell r="N41" t="str">
            <v>山西农业大学</v>
          </cell>
          <cell r="O41" t="str">
            <v>福建农林大学</v>
          </cell>
        </row>
        <row r="41">
          <cell r="Q41" t="str">
            <v>17674127229</v>
          </cell>
          <cell r="R41" t="str">
            <v>非定向</v>
          </cell>
        </row>
        <row r="41">
          <cell r="T41" t="str">
            <v>CET4</v>
          </cell>
          <cell r="U41">
            <v>427</v>
          </cell>
          <cell r="V41">
            <v>2019.12</v>
          </cell>
        </row>
        <row r="42">
          <cell r="C42" t="str">
            <v>殷靖淇</v>
          </cell>
          <cell r="D42" t="str">
            <v>女</v>
          </cell>
          <cell r="E42" t="str">
            <v>2001-04-10</v>
          </cell>
          <cell r="F42" t="str">
            <v>140702200104107047</v>
          </cell>
          <cell r="G42" t="str">
            <v>兽医学院</v>
          </cell>
          <cell r="H42" t="str">
            <v>095200</v>
          </cell>
          <cell r="I42" t="str">
            <v>兽医</v>
          </cell>
          <cell r="J42" t="str">
            <v>兽医博士</v>
          </cell>
          <cell r="K42" t="str">
            <v>应届硕士毕业生</v>
          </cell>
          <cell r="L42" t="str">
            <v>普通招考</v>
          </cell>
          <cell r="M42" t="str">
            <v>山西农业大学</v>
          </cell>
          <cell r="N42" t="str">
            <v>山西农业大学</v>
          </cell>
          <cell r="O42" t="str">
            <v>山西农业大学</v>
          </cell>
        </row>
        <row r="42">
          <cell r="Q42" t="str">
            <v>13834828504</v>
          </cell>
          <cell r="R42" t="str">
            <v>非定向</v>
          </cell>
        </row>
        <row r="42">
          <cell r="T42" t="str">
            <v>CET4</v>
          </cell>
          <cell r="U42">
            <v>428</v>
          </cell>
          <cell r="V42">
            <v>2021.6</v>
          </cell>
        </row>
        <row r="43">
          <cell r="C43" t="str">
            <v>姬永琛</v>
          </cell>
          <cell r="D43" t="str">
            <v>男</v>
          </cell>
          <cell r="E43" t="str">
            <v>1998-08-26</v>
          </cell>
          <cell r="F43" t="str">
            <v>410621199808262516</v>
          </cell>
          <cell r="G43" t="str">
            <v>兽医学院</v>
          </cell>
          <cell r="H43" t="str">
            <v>090601</v>
          </cell>
          <cell r="I43" t="str">
            <v>基础兽医学</v>
          </cell>
          <cell r="J43" t="str">
            <v>不区分研究方向</v>
          </cell>
          <cell r="K43" t="str">
            <v>科学研究人员</v>
          </cell>
          <cell r="L43" t="str">
            <v>普通招考</v>
          </cell>
          <cell r="M43" t="str">
            <v>无</v>
          </cell>
          <cell r="N43" t="str">
            <v>河南牧业经济学院</v>
          </cell>
          <cell r="O43" t="str">
            <v>扬州大学</v>
          </cell>
        </row>
        <row r="43">
          <cell r="Q43" t="str">
            <v>13633925332</v>
          </cell>
          <cell r="R43" t="str">
            <v>非定向</v>
          </cell>
        </row>
        <row r="43">
          <cell r="T43" t="str">
            <v>CET4</v>
          </cell>
          <cell r="U43">
            <v>444</v>
          </cell>
          <cell r="V43">
            <v>2022.12</v>
          </cell>
        </row>
        <row r="44">
          <cell r="C44" t="str">
            <v>钟惠玲</v>
          </cell>
          <cell r="D44" t="str">
            <v>女</v>
          </cell>
          <cell r="E44" t="str">
            <v>1993-04-12</v>
          </cell>
          <cell r="F44" t="str">
            <v>360733199304120027</v>
          </cell>
          <cell r="G44" t="str">
            <v>兽医学院</v>
          </cell>
          <cell r="H44" t="str">
            <v>090602</v>
          </cell>
          <cell r="I44" t="str">
            <v>预防兽医学</v>
          </cell>
          <cell r="J44" t="str">
            <v>不区分研究方向</v>
          </cell>
          <cell r="K44" t="str">
            <v>科学研究人员</v>
          </cell>
          <cell r="L44" t="str">
            <v>普通招考</v>
          </cell>
          <cell r="M44" t="str">
            <v>阿格纳生物制药有限公司</v>
          </cell>
          <cell r="N44" t="str">
            <v>江西师范大学</v>
          </cell>
          <cell r="O44" t="str">
            <v>中山大学</v>
          </cell>
        </row>
        <row r="44">
          <cell r="Q44" t="str">
            <v>19925695851</v>
          </cell>
          <cell r="R44" t="str">
            <v>非定向</v>
          </cell>
          <cell r="S44" t="str">
            <v>无</v>
          </cell>
          <cell r="T44" t="str">
            <v>雅思</v>
          </cell>
          <cell r="U44">
            <v>5.5</v>
          </cell>
          <cell r="V44" t="str">
            <v>2024.9.9</v>
          </cell>
        </row>
        <row r="45">
          <cell r="C45" t="str">
            <v>徐向东</v>
          </cell>
          <cell r="D45" t="str">
            <v>女</v>
          </cell>
          <cell r="E45" t="str">
            <v>1992-08-18</v>
          </cell>
          <cell r="F45" t="str">
            <v>320722199208180840</v>
          </cell>
          <cell r="G45" t="str">
            <v>兽医学院</v>
          </cell>
          <cell r="H45" t="str">
            <v>095200</v>
          </cell>
          <cell r="I45" t="str">
            <v>兽医</v>
          </cell>
          <cell r="J45" t="str">
            <v>兽医博士</v>
          </cell>
          <cell r="K45" t="str">
            <v>科学研究人员</v>
          </cell>
          <cell r="L45" t="str">
            <v>普通招考</v>
          </cell>
          <cell r="M45" t="str">
            <v>广州国家实验室</v>
          </cell>
          <cell r="N45" t="str">
            <v>扬州大学</v>
          </cell>
          <cell r="O45" t="str">
            <v>扬州大学</v>
          </cell>
        </row>
        <row r="45">
          <cell r="Q45" t="str">
            <v>15152722137</v>
          </cell>
          <cell r="R45" t="str">
            <v>非定向</v>
          </cell>
        </row>
        <row r="45">
          <cell r="T45" t="str">
            <v>CET4</v>
          </cell>
          <cell r="U45">
            <v>439</v>
          </cell>
          <cell r="V45">
            <v>2021.12</v>
          </cell>
        </row>
        <row r="46">
          <cell r="C46" t="str">
            <v>黄一桂</v>
          </cell>
          <cell r="D46" t="str">
            <v>男</v>
          </cell>
          <cell r="E46" t="str">
            <v>1998-08-15</v>
          </cell>
          <cell r="F46" t="str">
            <v>440582199808156994</v>
          </cell>
          <cell r="G46" t="str">
            <v>兽医学院</v>
          </cell>
          <cell r="H46" t="str">
            <v>095200</v>
          </cell>
          <cell r="I46" t="str">
            <v>兽医</v>
          </cell>
          <cell r="J46" t="str">
            <v>兽医博士</v>
          </cell>
          <cell r="K46" t="str">
            <v>应届硕士毕业生</v>
          </cell>
          <cell r="L46" t="str">
            <v>普通招考</v>
          </cell>
          <cell r="M46" t="str">
            <v>华南农业大学</v>
          </cell>
          <cell r="N46" t="str">
            <v>广州航海学院</v>
          </cell>
          <cell r="O46" t="str">
            <v>华南农业大学</v>
          </cell>
        </row>
        <row r="46">
          <cell r="Q46" t="str">
            <v>15302499531</v>
          </cell>
          <cell r="R46" t="str">
            <v>非定向</v>
          </cell>
        </row>
        <row r="46">
          <cell r="T46" t="str">
            <v>CET6</v>
          </cell>
          <cell r="U46">
            <v>441</v>
          </cell>
          <cell r="V46">
            <v>2021.6</v>
          </cell>
        </row>
        <row r="47">
          <cell r="C47" t="str">
            <v>侯静</v>
          </cell>
          <cell r="D47" t="str">
            <v>女</v>
          </cell>
          <cell r="E47" t="str">
            <v>2000-05-01</v>
          </cell>
          <cell r="F47" t="str">
            <v>411525200005018460</v>
          </cell>
          <cell r="G47" t="str">
            <v>兽医学院</v>
          </cell>
          <cell r="H47" t="str">
            <v>095200</v>
          </cell>
          <cell r="I47" t="str">
            <v>兽医</v>
          </cell>
          <cell r="J47" t="str">
            <v>兽医博士</v>
          </cell>
          <cell r="K47" t="str">
            <v>应届硕士毕业生</v>
          </cell>
          <cell r="L47" t="str">
            <v>普通招考</v>
          </cell>
          <cell r="M47" t="str">
            <v>广东省农业科学院动物科学研究所</v>
          </cell>
          <cell r="N47" t="str">
            <v>河北科技师范学院</v>
          </cell>
          <cell r="O47" t="str">
            <v>仲恺农业工程学院</v>
          </cell>
        </row>
        <row r="47">
          <cell r="Q47" t="str">
            <v>17370912304</v>
          </cell>
          <cell r="R47" t="str">
            <v>非定向</v>
          </cell>
        </row>
        <row r="47">
          <cell r="T47" t="str">
            <v>CET6</v>
          </cell>
          <cell r="U47">
            <v>454</v>
          </cell>
          <cell r="V47">
            <v>2021.12</v>
          </cell>
        </row>
        <row r="48">
          <cell r="C48" t="str">
            <v>韩心雨</v>
          </cell>
          <cell r="D48" t="str">
            <v>女</v>
          </cell>
          <cell r="E48" t="str">
            <v>1999-10-31</v>
          </cell>
          <cell r="F48" t="str">
            <v>370181199910311720</v>
          </cell>
          <cell r="G48" t="str">
            <v>兽医学院</v>
          </cell>
          <cell r="H48" t="str">
            <v>095200</v>
          </cell>
          <cell r="I48" t="str">
            <v>兽医</v>
          </cell>
          <cell r="J48" t="str">
            <v>兽医博士</v>
          </cell>
          <cell r="K48" t="str">
            <v>应届硕士毕业生</v>
          </cell>
          <cell r="L48" t="str">
            <v>普通招考</v>
          </cell>
          <cell r="M48" t="str">
            <v>华南农业大学兽医学院</v>
          </cell>
          <cell r="N48" t="str">
            <v>聊城大学</v>
          </cell>
          <cell r="O48" t="str">
            <v>华南农业大学</v>
          </cell>
        </row>
        <row r="48">
          <cell r="Q48" t="str">
            <v>18253162092</v>
          </cell>
          <cell r="R48" t="str">
            <v>非定向</v>
          </cell>
        </row>
        <row r="48">
          <cell r="T48" t="str">
            <v>CET4</v>
          </cell>
          <cell r="U48">
            <v>426</v>
          </cell>
          <cell r="V48">
            <v>2019.12</v>
          </cell>
        </row>
        <row r="49">
          <cell r="C49" t="str">
            <v>李琪</v>
          </cell>
          <cell r="D49" t="str">
            <v>女</v>
          </cell>
          <cell r="E49" t="str">
            <v>2000-06-13</v>
          </cell>
          <cell r="F49" t="str">
            <v>370285200006130426</v>
          </cell>
          <cell r="G49" t="str">
            <v>兽医学院</v>
          </cell>
          <cell r="H49" t="str">
            <v>090602</v>
          </cell>
          <cell r="I49" t="str">
            <v>预防兽医学</v>
          </cell>
          <cell r="J49" t="str">
            <v>不区分研究方向</v>
          </cell>
          <cell r="K49" t="str">
            <v>应届硕士毕业生</v>
          </cell>
          <cell r="L49" t="str">
            <v>普通招考</v>
          </cell>
          <cell r="M49" t="str">
            <v>华南农业大学</v>
          </cell>
          <cell r="N49" t="str">
            <v>聊城大学</v>
          </cell>
          <cell r="O49" t="str">
            <v>华南农业大学</v>
          </cell>
        </row>
        <row r="49">
          <cell r="Q49" t="str">
            <v>15336420602</v>
          </cell>
          <cell r="R49" t="str">
            <v>非定向</v>
          </cell>
        </row>
        <row r="49">
          <cell r="T49" t="str">
            <v>CET6</v>
          </cell>
          <cell r="U49">
            <v>514</v>
          </cell>
          <cell r="V49">
            <v>2021.12</v>
          </cell>
        </row>
        <row r="50">
          <cell r="C50" t="str">
            <v>丁晓晴</v>
          </cell>
          <cell r="D50" t="str">
            <v>女</v>
          </cell>
          <cell r="E50" t="str">
            <v>1998-07-02</v>
          </cell>
          <cell r="F50" t="str">
            <v>231026199807024424</v>
          </cell>
          <cell r="G50" t="str">
            <v>兽医学院</v>
          </cell>
          <cell r="H50" t="str">
            <v>090603</v>
          </cell>
          <cell r="I50" t="str">
            <v>临床兽医学</v>
          </cell>
          <cell r="J50" t="str">
            <v>不区分研究方向</v>
          </cell>
          <cell r="K50" t="str">
            <v>应届硕士毕业生</v>
          </cell>
          <cell r="L50" t="str">
            <v>普通招考</v>
          </cell>
          <cell r="M50" t="str">
            <v>华南农业大学</v>
          </cell>
          <cell r="N50" t="str">
            <v>东北农业大学</v>
          </cell>
          <cell r="O50" t="str">
            <v>华南农业大学</v>
          </cell>
        </row>
        <row r="50">
          <cell r="Q50" t="str">
            <v>18846706409</v>
          </cell>
          <cell r="R50" t="str">
            <v>非定向</v>
          </cell>
        </row>
        <row r="50">
          <cell r="T50" t="str">
            <v>CET6</v>
          </cell>
          <cell r="U50">
            <v>438</v>
          </cell>
          <cell r="V50">
            <v>2021.12</v>
          </cell>
        </row>
        <row r="51">
          <cell r="C51" t="str">
            <v>池蕾姿</v>
          </cell>
          <cell r="D51" t="str">
            <v>女</v>
          </cell>
          <cell r="E51" t="str">
            <v>2000-07-29</v>
          </cell>
          <cell r="F51" t="str">
            <v>410621200007290029</v>
          </cell>
          <cell r="G51" t="str">
            <v>兽医学院</v>
          </cell>
          <cell r="H51" t="str">
            <v>090601</v>
          </cell>
          <cell r="I51" t="str">
            <v>基础兽医学</v>
          </cell>
          <cell r="J51" t="str">
            <v>不区分研究方向</v>
          </cell>
          <cell r="K51" t="str">
            <v>应届硕士毕业生</v>
          </cell>
          <cell r="L51" t="str">
            <v>普通招考</v>
          </cell>
          <cell r="M51" t="str">
            <v>郑州大学</v>
          </cell>
          <cell r="N51" t="str">
            <v>河南大学</v>
          </cell>
          <cell r="O51" t="str">
            <v>郑州大学</v>
          </cell>
        </row>
        <row r="51">
          <cell r="Q51" t="str">
            <v>13137238268</v>
          </cell>
          <cell r="R51" t="str">
            <v>非定向</v>
          </cell>
        </row>
        <row r="51">
          <cell r="T51" t="str">
            <v>CET4</v>
          </cell>
          <cell r="U51">
            <v>472</v>
          </cell>
          <cell r="V51">
            <v>2019.12</v>
          </cell>
        </row>
        <row r="52">
          <cell r="C52" t="str">
            <v>黄展鸿</v>
          </cell>
          <cell r="D52" t="str">
            <v>男</v>
          </cell>
          <cell r="E52" t="str">
            <v>2000-04-21</v>
          </cell>
          <cell r="F52" t="str">
            <v>442000200004216635</v>
          </cell>
          <cell r="G52" t="str">
            <v>兽医学院</v>
          </cell>
          <cell r="H52" t="str">
            <v>090602</v>
          </cell>
          <cell r="I52" t="str">
            <v>预防兽医学</v>
          </cell>
          <cell r="J52" t="str">
            <v>不区分研究方向</v>
          </cell>
          <cell r="K52" t="str">
            <v>应届硕士毕业生</v>
          </cell>
          <cell r="L52" t="str">
            <v>普通招考</v>
          </cell>
          <cell r="M52" t="str">
            <v>华南农业大学</v>
          </cell>
          <cell r="N52" t="str">
            <v>广东海洋大学</v>
          </cell>
          <cell r="O52" t="str">
            <v>华南农业大学</v>
          </cell>
        </row>
        <row r="52">
          <cell r="Q52" t="str">
            <v>13590965595</v>
          </cell>
          <cell r="R52" t="str">
            <v>非定向</v>
          </cell>
        </row>
        <row r="52">
          <cell r="T52" t="str">
            <v>CET6</v>
          </cell>
          <cell r="U52">
            <v>440</v>
          </cell>
          <cell r="V52">
            <v>2023.6</v>
          </cell>
        </row>
        <row r="53">
          <cell r="C53" t="str">
            <v>原翠</v>
          </cell>
          <cell r="D53" t="str">
            <v>女</v>
          </cell>
          <cell r="E53" t="str">
            <v>2000-07-23</v>
          </cell>
          <cell r="F53" t="str">
            <v>410823200007230222</v>
          </cell>
          <cell r="G53" t="str">
            <v>兽医学院</v>
          </cell>
          <cell r="H53" t="str">
            <v>095200</v>
          </cell>
          <cell r="I53" t="str">
            <v>兽医</v>
          </cell>
          <cell r="J53" t="str">
            <v>兽医博士</v>
          </cell>
          <cell r="K53" t="str">
            <v>应届硕士毕业生</v>
          </cell>
          <cell r="L53" t="str">
            <v>普通招考</v>
          </cell>
          <cell r="M53" t="str">
            <v>河南农业大学</v>
          </cell>
          <cell r="N53" t="str">
            <v>河南农业大学</v>
          </cell>
          <cell r="O53" t="str">
            <v>河南农业大学</v>
          </cell>
        </row>
        <row r="53">
          <cell r="Q53" t="str">
            <v>17836953402</v>
          </cell>
          <cell r="R53" t="str">
            <v>非定向</v>
          </cell>
        </row>
        <row r="53">
          <cell r="T53" t="str">
            <v>CET4</v>
          </cell>
          <cell r="U53">
            <v>443</v>
          </cell>
          <cell r="V53">
            <v>2023.6</v>
          </cell>
        </row>
        <row r="54">
          <cell r="C54" t="str">
            <v>刘耘洁</v>
          </cell>
          <cell r="D54" t="str">
            <v>女</v>
          </cell>
          <cell r="E54" t="str">
            <v>1999-12-14</v>
          </cell>
          <cell r="F54" t="str">
            <v>511621199912140329</v>
          </cell>
          <cell r="G54" t="str">
            <v>兽医学院</v>
          </cell>
          <cell r="H54" t="str">
            <v>095200</v>
          </cell>
          <cell r="I54" t="str">
            <v>兽医</v>
          </cell>
          <cell r="J54" t="str">
            <v>兽医博士</v>
          </cell>
          <cell r="K54" t="str">
            <v>未就业人员</v>
          </cell>
          <cell r="L54" t="str">
            <v>普通招考</v>
          </cell>
          <cell r="M54" t="str">
            <v>无</v>
          </cell>
          <cell r="N54" t="str">
            <v>四川民族学院</v>
          </cell>
          <cell r="O54" t="str">
            <v>华中农业大学</v>
          </cell>
        </row>
        <row r="54">
          <cell r="Q54" t="str">
            <v>18282644072</v>
          </cell>
          <cell r="R54" t="str">
            <v>非定向</v>
          </cell>
        </row>
        <row r="54">
          <cell r="T54" t="str">
            <v>雅思</v>
          </cell>
          <cell r="U54">
            <v>5.5</v>
          </cell>
          <cell r="V54" t="str">
            <v>2024.11.27</v>
          </cell>
        </row>
        <row r="55">
          <cell r="C55" t="str">
            <v>陈滢仪</v>
          </cell>
          <cell r="D55" t="str">
            <v>女</v>
          </cell>
          <cell r="E55" t="str">
            <v>1999-10-17</v>
          </cell>
          <cell r="F55" t="str">
            <v>440681199910178048</v>
          </cell>
          <cell r="G55" t="str">
            <v>兽医学院</v>
          </cell>
          <cell r="H55" t="str">
            <v>090602</v>
          </cell>
          <cell r="I55" t="str">
            <v>预防兽医学</v>
          </cell>
          <cell r="J55" t="str">
            <v>不区分研究方向</v>
          </cell>
          <cell r="K55" t="str">
            <v>应届硕士毕业生</v>
          </cell>
          <cell r="L55" t="str">
            <v>普通招考</v>
          </cell>
          <cell r="M55" t="str">
            <v>华南农业大学</v>
          </cell>
          <cell r="N55" t="str">
            <v>四川农业大学</v>
          </cell>
          <cell r="O55" t="str">
            <v>华南农业大学</v>
          </cell>
        </row>
        <row r="55">
          <cell r="Q55" t="str">
            <v>15013386762</v>
          </cell>
          <cell r="R55" t="str">
            <v>非定向</v>
          </cell>
        </row>
        <row r="55">
          <cell r="T55" t="str">
            <v>雅思</v>
          </cell>
          <cell r="U55">
            <v>6.5</v>
          </cell>
          <cell r="V55" t="str">
            <v>2024.1.23</v>
          </cell>
        </row>
        <row r="56">
          <cell r="C56" t="str">
            <v>徐维维</v>
          </cell>
          <cell r="D56" t="str">
            <v>女</v>
          </cell>
          <cell r="E56" t="str">
            <v>1996-09-15</v>
          </cell>
          <cell r="F56" t="str">
            <v>520202199609152044</v>
          </cell>
          <cell r="G56" t="str">
            <v>兽医学院</v>
          </cell>
          <cell r="H56" t="str">
            <v>095200</v>
          </cell>
          <cell r="I56" t="str">
            <v>兽医</v>
          </cell>
          <cell r="J56" t="str">
            <v>兽医博士</v>
          </cell>
          <cell r="K56" t="str">
            <v>未就业人员</v>
          </cell>
          <cell r="L56" t="str">
            <v>普通招考</v>
          </cell>
          <cell r="M56" t="str">
            <v>上海兽医研究所</v>
          </cell>
          <cell r="N56" t="str">
            <v>黑龙江八一农垦大学</v>
          </cell>
          <cell r="O56" t="str">
            <v>云南农业大学</v>
          </cell>
        </row>
        <row r="56">
          <cell r="Q56" t="str">
            <v>18788562410</v>
          </cell>
          <cell r="R56" t="str">
            <v>非定向</v>
          </cell>
        </row>
        <row r="56">
          <cell r="T56" t="str">
            <v>CET4</v>
          </cell>
          <cell r="U56">
            <v>444</v>
          </cell>
          <cell r="V56">
            <v>2019.6</v>
          </cell>
        </row>
        <row r="57">
          <cell r="C57" t="str">
            <v>刁琦林</v>
          </cell>
          <cell r="D57" t="str">
            <v>男</v>
          </cell>
          <cell r="E57" t="str">
            <v>1998-04-19</v>
          </cell>
          <cell r="F57" t="str">
            <v>510106199804192912</v>
          </cell>
          <cell r="G57" t="str">
            <v>兽医学院</v>
          </cell>
          <cell r="H57" t="str">
            <v>090601</v>
          </cell>
          <cell r="I57" t="str">
            <v>基础兽医学</v>
          </cell>
          <cell r="J57" t="str">
            <v>不区分研究方向</v>
          </cell>
          <cell r="K57" t="str">
            <v>应届硕士毕业生</v>
          </cell>
          <cell r="L57" t="str">
            <v>普通招考</v>
          </cell>
          <cell r="M57" t="str">
            <v>天津农学院</v>
          </cell>
          <cell r="N57" t="str">
            <v>天津农学院</v>
          </cell>
          <cell r="O57" t="str">
            <v>天津农学院</v>
          </cell>
        </row>
        <row r="57">
          <cell r="Q57" t="str">
            <v>13730699160</v>
          </cell>
          <cell r="R57" t="str">
            <v>非定向</v>
          </cell>
        </row>
        <row r="57">
          <cell r="T57" t="str">
            <v>雅思</v>
          </cell>
          <cell r="U57">
            <v>5.5</v>
          </cell>
          <cell r="V57" t="str">
            <v>2024.12.18</v>
          </cell>
        </row>
        <row r="58">
          <cell r="C58" t="str">
            <v>蔡灿辉</v>
          </cell>
          <cell r="D58" t="str">
            <v>男</v>
          </cell>
          <cell r="E58" t="str">
            <v>2000-01-02</v>
          </cell>
          <cell r="F58" t="str">
            <v>450821200001022814</v>
          </cell>
          <cell r="G58" t="str">
            <v>兽医学院</v>
          </cell>
          <cell r="H58" t="str">
            <v>095200</v>
          </cell>
          <cell r="I58" t="str">
            <v>兽医</v>
          </cell>
          <cell r="J58" t="str">
            <v>兽医博士</v>
          </cell>
          <cell r="K58" t="str">
            <v>未就业人员</v>
          </cell>
          <cell r="L58" t="str">
            <v>普通招考</v>
          </cell>
          <cell r="M58" t="str">
            <v>无</v>
          </cell>
          <cell r="N58" t="str">
            <v>广东海洋大学</v>
          </cell>
          <cell r="O58" t="str">
            <v>华中农业大学</v>
          </cell>
        </row>
        <row r="58">
          <cell r="Q58" t="str">
            <v>13690283186</v>
          </cell>
          <cell r="R58" t="str">
            <v>非定向</v>
          </cell>
        </row>
        <row r="58">
          <cell r="T58" t="str">
            <v>CET6</v>
          </cell>
          <cell r="U58">
            <v>462</v>
          </cell>
          <cell r="V58">
            <v>2020.12</v>
          </cell>
        </row>
        <row r="59">
          <cell r="C59" t="str">
            <v>曹洪涛</v>
          </cell>
          <cell r="D59" t="str">
            <v>男</v>
          </cell>
          <cell r="E59" t="str">
            <v>1991-07-10</v>
          </cell>
          <cell r="F59" t="str">
            <v>371323199107105213</v>
          </cell>
          <cell r="G59" t="str">
            <v>兽医学院</v>
          </cell>
          <cell r="H59" t="str">
            <v>095200</v>
          </cell>
          <cell r="I59" t="str">
            <v>兽医</v>
          </cell>
          <cell r="J59" t="str">
            <v>兽医博士</v>
          </cell>
          <cell r="K59" t="str">
            <v>其他在职人员</v>
          </cell>
          <cell r="L59" t="str">
            <v>普通招考</v>
          </cell>
          <cell r="M59" t="str">
            <v>湘湖实验室</v>
          </cell>
          <cell r="N59" t="str">
            <v>山东理工大学</v>
          </cell>
          <cell r="O59" t="str">
            <v>青岛大学</v>
          </cell>
        </row>
        <row r="59">
          <cell r="Q59" t="str">
            <v>13001689579</v>
          </cell>
          <cell r="R59" t="str">
            <v>非定向</v>
          </cell>
        </row>
        <row r="59">
          <cell r="T59" t="str">
            <v>雅思</v>
          </cell>
          <cell r="U59">
            <v>5.5</v>
          </cell>
          <cell r="V59" t="str">
            <v>2024.3.25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workbookViewId="0">
      <selection activeCell="G43" sqref="G43:H46"/>
    </sheetView>
  </sheetViews>
  <sheetFormatPr defaultColWidth="9" defaultRowHeight="13.5"/>
  <cols>
    <col min="1" max="1" width="7.00833333333333" style="1" customWidth="1"/>
    <col min="2" max="2" width="10.0083333333333" style="1" customWidth="1"/>
    <col min="3" max="3" width="11.675" style="1" customWidth="1"/>
    <col min="4" max="4" width="13.3416666666667" style="1" customWidth="1"/>
    <col min="5" max="5" width="10.0083333333333" style="1" customWidth="1"/>
    <col min="6" max="6" width="15.0083333333333" style="1" customWidth="1"/>
    <col min="7" max="7" width="9.34166666666667" style="1" customWidth="1"/>
    <col min="8" max="8" width="13.675" style="1" customWidth="1"/>
    <col min="9" max="10" width="12.3416666666667" style="1" customWidth="1"/>
    <col min="11" max="11" width="16.0083333333333" style="1" customWidth="1"/>
    <col min="12" max="13" width="12.3416666666667" style="1" customWidth="1"/>
    <col min="14" max="14" width="15.0083333333333" style="1" customWidth="1"/>
  </cols>
  <sheetData>
    <row r="1" ht="22.5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/>
      <c r="K1" s="2"/>
      <c r="L1" s="2"/>
      <c r="M1" s="2"/>
      <c r="N1" s="2" t="s">
        <v>9</v>
      </c>
    </row>
    <row r="2" ht="30.75" customHeight="1" spans="1:14">
      <c r="A2" s="2"/>
      <c r="B2" s="2"/>
      <c r="C2" s="2"/>
      <c r="D2" s="2"/>
      <c r="E2" s="2"/>
      <c r="F2" s="2"/>
      <c r="G2" s="2"/>
      <c r="H2" s="2"/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/>
    </row>
    <row r="3" ht="22.5" customHeight="1" spans="1:14">
      <c r="A3" s="3">
        <v>1</v>
      </c>
      <c r="B3" s="3" t="s">
        <v>15</v>
      </c>
      <c r="C3" s="3" t="s">
        <v>16</v>
      </c>
      <c r="D3" s="4" t="str">
        <f>VLOOKUP(B3,'[1]兽医-58（龙小铃版）'!C:I,7,FALSE)</f>
        <v>基础兽医学</v>
      </c>
      <c r="E3" s="3" t="s">
        <v>17</v>
      </c>
      <c r="F3" s="3" t="str">
        <f>VLOOKUP(B3,'[1]兽医-58（龙小铃版）'!C:T,18,FALSE)</f>
        <v>CET6</v>
      </c>
      <c r="G3" s="3">
        <f>VLOOKUP(B3,'[1]兽医-58（龙小铃版）'!C:U,19,FALSE)</f>
        <v>441</v>
      </c>
      <c r="H3" s="3">
        <f>VLOOKUP(B3,'[1]兽医-58（龙小铃版）'!C:V,20,FALSE)</f>
        <v>2020.12</v>
      </c>
      <c r="I3" s="3"/>
      <c r="J3" s="3"/>
      <c r="K3" s="3"/>
      <c r="L3" s="3"/>
      <c r="M3" s="3"/>
      <c r="N3" s="3"/>
    </row>
    <row r="4" ht="22.5" customHeight="1" spans="1:14">
      <c r="A4" s="3">
        <v>2</v>
      </c>
      <c r="B4" s="3" t="s">
        <v>18</v>
      </c>
      <c r="C4" s="3" t="s">
        <v>16</v>
      </c>
      <c r="D4" s="4" t="str">
        <f>VLOOKUP(B4,'[1]兽医-58（龙小铃版）'!C:I,7,FALSE)</f>
        <v>基础兽医学</v>
      </c>
      <c r="E4" s="3" t="s">
        <v>17</v>
      </c>
      <c r="F4" s="3" t="str">
        <f>VLOOKUP(B4,'[1]兽医-58（龙小铃版）'!C:T,18,FALSE)</f>
        <v>CET6</v>
      </c>
      <c r="G4" s="3">
        <f>VLOOKUP(B4,'[1]兽医-58（龙小铃版）'!C:U,19,FALSE)</f>
        <v>434</v>
      </c>
      <c r="H4" s="3">
        <f>VLOOKUP(B4,'[1]兽医-58（龙小铃版）'!C:V,20,FALSE)</f>
        <v>2021.6</v>
      </c>
      <c r="I4" s="3"/>
      <c r="J4" s="3"/>
      <c r="K4" s="3"/>
      <c r="L4" s="3"/>
      <c r="M4" s="3"/>
      <c r="N4" s="3"/>
    </row>
    <row r="5" ht="22.5" customHeight="1" spans="1:14">
      <c r="A5" s="3">
        <v>3</v>
      </c>
      <c r="B5" s="3" t="s">
        <v>19</v>
      </c>
      <c r="C5" s="3" t="s">
        <v>16</v>
      </c>
      <c r="D5" s="4" t="str">
        <f>VLOOKUP(B5,'[1]兽医-58（龙小铃版）'!C:I,7,FALSE)</f>
        <v>基础兽医学</v>
      </c>
      <c r="E5" s="3" t="s">
        <v>17</v>
      </c>
      <c r="F5" s="3" t="str">
        <f>VLOOKUP(B5,'[1]兽医-58（龙小铃版）'!C:T,18,FALSE)</f>
        <v>CET6</v>
      </c>
      <c r="G5" s="3">
        <f>VLOOKUP(B5,'[1]兽医-58（龙小铃版）'!C:U,19,FALSE)</f>
        <v>425</v>
      </c>
      <c r="H5" s="3">
        <f>VLOOKUP(B5,'[1]兽医-58（龙小铃版）'!C:V,20,FALSE)</f>
        <v>2023.6</v>
      </c>
      <c r="I5" s="3"/>
      <c r="J5" s="3"/>
      <c r="K5" s="3"/>
      <c r="L5" s="3"/>
      <c r="M5" s="3"/>
      <c r="N5" s="3"/>
    </row>
    <row r="6" ht="22.5" customHeight="1" spans="1:14">
      <c r="A6" s="3">
        <v>4</v>
      </c>
      <c r="B6" s="3" t="s">
        <v>20</v>
      </c>
      <c r="C6" s="3" t="s">
        <v>16</v>
      </c>
      <c r="D6" s="4" t="str">
        <f>VLOOKUP(B6,'[1]兽医-58（龙小铃版）'!C:I,7,FALSE)</f>
        <v>基础兽医学</v>
      </c>
      <c r="E6" s="3" t="s">
        <v>17</v>
      </c>
      <c r="F6" s="3" t="str">
        <f>VLOOKUP(B6,'[1]兽医-58（龙小铃版）'!C:T,18,FALSE)</f>
        <v>CET6</v>
      </c>
      <c r="G6" s="3">
        <f>VLOOKUP(B6,'[1]兽医-58（龙小铃版）'!C:U,19,FALSE)</f>
        <v>509</v>
      </c>
      <c r="H6" s="3">
        <f>VLOOKUP(B6,'[1]兽医-58（龙小铃版）'!C:V,20,FALSE)</f>
        <v>2021.6</v>
      </c>
      <c r="I6" s="3"/>
      <c r="J6" s="3"/>
      <c r="K6" s="3"/>
      <c r="L6" s="3"/>
      <c r="M6" s="3"/>
      <c r="N6" s="3"/>
    </row>
    <row r="7" ht="22.5" customHeight="1" spans="1:14">
      <c r="A7" s="3">
        <v>5</v>
      </c>
      <c r="B7" s="3" t="s">
        <v>21</v>
      </c>
      <c r="C7" s="3" t="s">
        <v>16</v>
      </c>
      <c r="D7" s="4" t="str">
        <f>VLOOKUP(B7,'[1]兽医-58（龙小铃版）'!C:I,7,FALSE)</f>
        <v>基础兽医学</v>
      </c>
      <c r="E7" s="3" t="s">
        <v>17</v>
      </c>
      <c r="F7" s="3" t="str">
        <f>VLOOKUP(B7,'[1]兽医-58（龙小铃版）'!C:T,18,FALSE)</f>
        <v>CET4</v>
      </c>
      <c r="G7" s="3">
        <f>VLOOKUP(B7,'[1]兽医-58（龙小铃版）'!C:U,19,FALSE)</f>
        <v>439</v>
      </c>
      <c r="H7" s="3">
        <f>VLOOKUP(B7,'[1]兽医-58（龙小铃版）'!C:V,20,FALSE)</f>
        <v>2019.12</v>
      </c>
      <c r="I7" s="3"/>
      <c r="J7" s="3"/>
      <c r="K7" s="3"/>
      <c r="L7" s="3"/>
      <c r="M7" s="3"/>
      <c r="N7" s="3"/>
    </row>
    <row r="8" ht="22.5" customHeight="1" spans="1:14">
      <c r="A8" s="3">
        <v>6</v>
      </c>
      <c r="B8" s="3" t="s">
        <v>22</v>
      </c>
      <c r="C8" s="3" t="s">
        <v>16</v>
      </c>
      <c r="D8" s="4" t="str">
        <f>VLOOKUP(B8,'[1]兽医-58（龙小铃版）'!C:I,7,FALSE)</f>
        <v>基础兽医学</v>
      </c>
      <c r="E8" s="3" t="s">
        <v>17</v>
      </c>
      <c r="F8" s="3" t="str">
        <f>VLOOKUP(B8,'[1]兽医-58（龙小铃版）'!C:T,18,FALSE)</f>
        <v>CET4</v>
      </c>
      <c r="G8" s="3">
        <f>VLOOKUP(B8,'[1]兽医-58（龙小铃版）'!C:U,19,FALSE)</f>
        <v>434</v>
      </c>
      <c r="H8" s="3">
        <f>VLOOKUP(B8,'[1]兽医-58（龙小铃版）'!C:V,20,FALSE)</f>
        <v>2019.12</v>
      </c>
      <c r="I8" s="3"/>
      <c r="J8" s="3"/>
      <c r="K8" s="3"/>
      <c r="L8" s="3"/>
      <c r="M8" s="3"/>
      <c r="N8" s="3"/>
    </row>
    <row r="9" ht="22.5" customHeight="1" spans="1:14">
      <c r="A9" s="3">
        <v>7</v>
      </c>
      <c r="B9" s="3" t="s">
        <v>23</v>
      </c>
      <c r="C9" s="3" t="s">
        <v>16</v>
      </c>
      <c r="D9" s="4" t="str">
        <f>VLOOKUP(B9,'[1]兽医-58（龙小铃版）'!C:I,7,FALSE)</f>
        <v>基础兽医学</v>
      </c>
      <c r="E9" s="3" t="s">
        <v>17</v>
      </c>
      <c r="F9" s="3" t="str">
        <f>VLOOKUP(B9,'[1]兽医-58（龙小铃版）'!C:T,18,FALSE)</f>
        <v>CET6</v>
      </c>
      <c r="G9" s="3">
        <f>VLOOKUP(B9,'[1]兽医-58（龙小铃版）'!C:U,19,FALSE)</f>
        <v>428</v>
      </c>
      <c r="H9" s="3">
        <f>VLOOKUP(B9,'[1]兽医-58（龙小铃版）'!C:V,20,FALSE)</f>
        <v>2020.12</v>
      </c>
      <c r="I9" s="3"/>
      <c r="J9" s="3"/>
      <c r="K9" s="3"/>
      <c r="L9" s="3"/>
      <c r="M9" s="3"/>
      <c r="N9" s="3"/>
    </row>
    <row r="10" ht="22.5" customHeight="1" spans="1:14">
      <c r="A10" s="3">
        <v>8</v>
      </c>
      <c r="B10" s="3" t="s">
        <v>24</v>
      </c>
      <c r="C10" s="3" t="s">
        <v>16</v>
      </c>
      <c r="D10" s="4" t="str">
        <f>VLOOKUP(B10,'[1]兽医-58（龙小铃版）'!C:I,7,FALSE)</f>
        <v>基础兽医学</v>
      </c>
      <c r="E10" s="3" t="s">
        <v>17</v>
      </c>
      <c r="F10" s="3" t="str">
        <f>VLOOKUP(B10,'[1]兽医-58（龙小铃版）'!C:T,18,FALSE)</f>
        <v>CET4</v>
      </c>
      <c r="G10" s="3">
        <f>VLOOKUP(B10,'[1]兽医-58（龙小铃版）'!C:U,19,FALSE)</f>
        <v>493</v>
      </c>
      <c r="H10" s="3">
        <f>VLOOKUP(B10,'[1]兽医-58（龙小铃版）'!C:V,20,FALSE)</f>
        <v>2019.12</v>
      </c>
      <c r="I10" s="3"/>
      <c r="J10" s="3"/>
      <c r="K10" s="3"/>
      <c r="L10" s="3"/>
      <c r="M10" s="3"/>
      <c r="N10" s="3"/>
    </row>
    <row r="11" ht="22.5" customHeight="1" spans="1:14">
      <c r="A11" s="3">
        <v>9</v>
      </c>
      <c r="B11" s="3" t="s">
        <v>25</v>
      </c>
      <c r="C11" s="3" t="s">
        <v>16</v>
      </c>
      <c r="D11" s="4" t="str">
        <f>VLOOKUP(B11,'[1]兽医-58（龙小铃版）'!C:I,7,FALSE)</f>
        <v>基础兽医学</v>
      </c>
      <c r="E11" s="3" t="s">
        <v>17</v>
      </c>
      <c r="F11" s="3" t="str">
        <f>VLOOKUP(B11,'[1]兽医-58（龙小铃版）'!C:T,18,FALSE)</f>
        <v>CET4</v>
      </c>
      <c r="G11" s="3">
        <f>VLOOKUP(B11,'[1]兽医-58（龙小铃版）'!C:U,19,FALSE)</f>
        <v>500</v>
      </c>
      <c r="H11" s="3">
        <f>VLOOKUP(B11,'[1]兽医-58（龙小铃版）'!C:V,20,FALSE)</f>
        <v>2020.12</v>
      </c>
      <c r="I11" s="3"/>
      <c r="J11" s="3"/>
      <c r="K11" s="3"/>
      <c r="L11" s="3"/>
      <c r="M11" s="3"/>
      <c r="N11" s="3"/>
    </row>
    <row r="12" ht="22.5" customHeight="1" spans="1:14">
      <c r="A12" s="3">
        <v>10</v>
      </c>
      <c r="B12" s="3" t="s">
        <v>26</v>
      </c>
      <c r="C12" s="3" t="s">
        <v>16</v>
      </c>
      <c r="D12" s="4" t="str">
        <f>VLOOKUP(B12,'[1]兽医-58（龙小铃版）'!C:I,7,FALSE)</f>
        <v>基础兽医学</v>
      </c>
      <c r="E12" s="3" t="s">
        <v>17</v>
      </c>
      <c r="F12" s="3" t="str">
        <f>VLOOKUP(B12,'[1]兽医-58（龙小铃版）'!C:T,18,FALSE)</f>
        <v>CET4</v>
      </c>
      <c r="G12" s="3">
        <f>VLOOKUP(B12,'[1]兽医-58（龙小铃版）'!C:U,19,FALSE)</f>
        <v>464</v>
      </c>
      <c r="H12" s="3">
        <f>VLOOKUP(B12,'[1]兽医-58（龙小铃版）'!C:V,20,FALSE)</f>
        <v>2021.6</v>
      </c>
      <c r="I12" s="3"/>
      <c r="J12" s="3"/>
      <c r="K12" s="3"/>
      <c r="L12" s="3"/>
      <c r="M12" s="3"/>
      <c r="N12" s="3"/>
    </row>
    <row r="13" ht="22.5" customHeight="1" spans="1:14">
      <c r="A13" s="3">
        <v>11</v>
      </c>
      <c r="B13" s="3" t="s">
        <v>27</v>
      </c>
      <c r="C13" s="3" t="s">
        <v>16</v>
      </c>
      <c r="D13" s="4" t="str">
        <f>VLOOKUP(B13,'[1]兽医-58（龙小铃版）'!C:I,7,FALSE)</f>
        <v>基础兽医学</v>
      </c>
      <c r="E13" s="3" t="s">
        <v>17</v>
      </c>
      <c r="F13" s="3" t="str">
        <f>VLOOKUP(B13,'[1]兽医-58（龙小铃版）'!C:T,18,FALSE)</f>
        <v>CET4</v>
      </c>
      <c r="G13" s="3">
        <f>VLOOKUP(B13,'[1]兽医-58（龙小铃版）'!C:U,19,FALSE)</f>
        <v>456</v>
      </c>
      <c r="H13" s="3">
        <f>VLOOKUP(B13,'[1]兽医-58（龙小铃版）'!C:V,20,FALSE)</f>
        <v>2018.12</v>
      </c>
      <c r="I13" s="3"/>
      <c r="J13" s="3"/>
      <c r="K13" s="3"/>
      <c r="L13" s="3"/>
      <c r="M13" s="3"/>
      <c r="N13" s="3"/>
    </row>
    <row r="14" ht="22.5" customHeight="1" spans="1:14">
      <c r="A14" s="3">
        <v>12</v>
      </c>
      <c r="B14" s="3" t="s">
        <v>28</v>
      </c>
      <c r="C14" s="3" t="s">
        <v>16</v>
      </c>
      <c r="D14" s="4" t="str">
        <f>VLOOKUP(B14,'[1]兽医-58（龙小铃版）'!C:I,7,FALSE)</f>
        <v>基础兽医学</v>
      </c>
      <c r="E14" s="3" t="s">
        <v>17</v>
      </c>
      <c r="F14" s="3" t="str">
        <f>VLOOKUP(B14,'[1]兽医-58（龙小铃版）'!C:T,18,FALSE)</f>
        <v>CET6</v>
      </c>
      <c r="G14" s="3">
        <f>VLOOKUP(B14,'[1]兽医-58（龙小铃版）'!C:U,19,FALSE)</f>
        <v>449</v>
      </c>
      <c r="H14" s="3">
        <f>VLOOKUP(B14,'[1]兽医-58（龙小铃版）'!C:V,20,FALSE)</f>
        <v>2021.6</v>
      </c>
      <c r="I14" s="3"/>
      <c r="J14" s="3"/>
      <c r="K14" s="3"/>
      <c r="L14" s="3"/>
      <c r="M14" s="3"/>
      <c r="N14" s="3"/>
    </row>
    <row r="15" ht="22.5" customHeight="1" spans="1:14">
      <c r="A15" s="3">
        <v>13</v>
      </c>
      <c r="B15" s="3" t="s">
        <v>29</v>
      </c>
      <c r="C15" s="3" t="s">
        <v>16</v>
      </c>
      <c r="D15" s="4" t="str">
        <f>VLOOKUP(B15,'[1]兽医-58（龙小铃版）'!C:I,7,FALSE)</f>
        <v>基础兽医学</v>
      </c>
      <c r="E15" s="3" t="s">
        <v>17</v>
      </c>
      <c r="F15" s="3" t="str">
        <f>VLOOKUP(B15,'[1]兽医-58（龙小铃版）'!C:T,18,FALSE)</f>
        <v>CET4</v>
      </c>
      <c r="G15" s="3">
        <f>VLOOKUP(B15,'[1]兽医-58（龙小铃版）'!C:U,19,FALSE)</f>
        <v>427</v>
      </c>
      <c r="H15" s="3">
        <f>VLOOKUP(B15,'[1]兽医-58（龙小铃版）'!C:V,20,FALSE)</f>
        <v>2019.12</v>
      </c>
      <c r="I15" s="3"/>
      <c r="J15" s="3"/>
      <c r="K15" s="3"/>
      <c r="L15" s="3"/>
      <c r="M15" s="3"/>
      <c r="N15" s="3"/>
    </row>
    <row r="16" ht="22.5" customHeight="1" spans="1:14">
      <c r="A16" s="3">
        <v>14</v>
      </c>
      <c r="B16" s="3" t="s">
        <v>30</v>
      </c>
      <c r="C16" s="3" t="s">
        <v>16</v>
      </c>
      <c r="D16" s="4" t="str">
        <f>VLOOKUP(B16,'[1]兽医-58（龙小铃版）'!C:I,7,FALSE)</f>
        <v>基础兽医学</v>
      </c>
      <c r="E16" s="3" t="s">
        <v>17</v>
      </c>
      <c r="F16" s="3" t="str">
        <f>VLOOKUP(B16,'[1]兽医-58（龙小铃版）'!C:T,18,FALSE)</f>
        <v>CET4</v>
      </c>
      <c r="G16" s="3">
        <f>VLOOKUP(B16,'[1]兽医-58（龙小铃版）'!C:U,19,FALSE)</f>
        <v>444</v>
      </c>
      <c r="H16" s="3">
        <f>VLOOKUP(B16,'[1]兽医-58（龙小铃版）'!C:V,20,FALSE)</f>
        <v>2022.12</v>
      </c>
      <c r="I16" s="3"/>
      <c r="J16" s="3"/>
      <c r="K16" s="3"/>
      <c r="L16" s="3"/>
      <c r="M16" s="3"/>
      <c r="N16" s="3"/>
    </row>
    <row r="17" ht="22.5" customHeight="1" spans="1:14">
      <c r="A17" s="3">
        <v>15</v>
      </c>
      <c r="B17" s="3" t="s">
        <v>31</v>
      </c>
      <c r="C17" s="3" t="s">
        <v>16</v>
      </c>
      <c r="D17" s="4" t="str">
        <f>VLOOKUP(B17,'[1]兽医-58（龙小铃版）'!C:I,7,FALSE)</f>
        <v>基础兽医学</v>
      </c>
      <c r="E17" s="3" t="s">
        <v>17</v>
      </c>
      <c r="F17" s="3" t="str">
        <f>VLOOKUP(B17,'[1]兽医-58（龙小铃版）'!C:T,18,FALSE)</f>
        <v>CET4</v>
      </c>
      <c r="G17" s="3">
        <f>VLOOKUP(B17,'[1]兽医-58（龙小铃版）'!C:U,19,FALSE)</f>
        <v>472</v>
      </c>
      <c r="H17" s="3">
        <f>VLOOKUP(B17,'[1]兽医-58（龙小铃版）'!C:V,20,FALSE)</f>
        <v>2019.12</v>
      </c>
      <c r="I17" s="3"/>
      <c r="J17" s="3"/>
      <c r="K17" s="3"/>
      <c r="L17" s="3"/>
      <c r="M17" s="3"/>
      <c r="N17" s="3"/>
    </row>
    <row r="18" ht="22.5" customHeight="1" spans="1:14">
      <c r="A18" s="3">
        <v>16</v>
      </c>
      <c r="B18" s="3" t="s">
        <v>32</v>
      </c>
      <c r="C18" s="3" t="s">
        <v>16</v>
      </c>
      <c r="D18" s="4" t="str">
        <f>VLOOKUP(B18,'[1]兽医-58（龙小铃版）'!C:I,7,FALSE)</f>
        <v>基础兽医学</v>
      </c>
      <c r="E18" s="3" t="s">
        <v>17</v>
      </c>
      <c r="F18" s="3" t="str">
        <f>VLOOKUP(B18,'[1]兽医-58（龙小铃版）'!C:T,18,FALSE)</f>
        <v>雅思</v>
      </c>
      <c r="G18" s="3">
        <f>VLOOKUP(B18,'[1]兽医-58（龙小铃版）'!C:U,19,FALSE)</f>
        <v>5.5</v>
      </c>
      <c r="H18" s="3" t="str">
        <f>VLOOKUP(B18,'[1]兽医-58（龙小铃版）'!C:V,20,FALSE)</f>
        <v>2024.12.18</v>
      </c>
      <c r="I18" s="3"/>
      <c r="J18" s="3"/>
      <c r="K18" s="3"/>
      <c r="L18" s="3"/>
      <c r="M18" s="3"/>
      <c r="N18" s="3"/>
    </row>
    <row r="19" ht="22.5" customHeight="1" spans="1:14">
      <c r="A19" s="3">
        <v>17</v>
      </c>
      <c r="B19" s="5" t="s">
        <v>33</v>
      </c>
      <c r="C19" s="3" t="s">
        <v>16</v>
      </c>
      <c r="D19" s="4" t="str">
        <f>VLOOKUP(B19,'[1]兽医-58（龙小铃版）'!C:I,7,FALSE)</f>
        <v>预防兽医学</v>
      </c>
      <c r="E19" s="3" t="s">
        <v>17</v>
      </c>
      <c r="F19" s="3" t="str">
        <f>VLOOKUP(B19,'[1]兽医-58（龙小铃版）'!C:T,18,FALSE)</f>
        <v>CET4</v>
      </c>
      <c r="G19" s="3">
        <f>VLOOKUP(B19,'[1]兽医-58（龙小铃版）'!C:U,19,FALSE)</f>
        <v>448</v>
      </c>
      <c r="H19" s="3">
        <f>VLOOKUP(B19,'[1]兽医-58（龙小铃版）'!C:V,20,FALSE)</f>
        <v>2020.12</v>
      </c>
      <c r="I19" s="3"/>
      <c r="J19" s="3"/>
      <c r="K19" s="3"/>
      <c r="L19" s="3"/>
      <c r="M19" s="3"/>
      <c r="N19" s="3"/>
    </row>
    <row r="20" ht="22.5" customHeight="1" spans="1:14">
      <c r="A20" s="3">
        <v>18</v>
      </c>
      <c r="B20" s="5" t="s">
        <v>34</v>
      </c>
      <c r="C20" s="3" t="s">
        <v>16</v>
      </c>
      <c r="D20" s="4" t="str">
        <f>VLOOKUP(B20,'[1]兽医-58（龙小铃版）'!C:I,7,FALSE)</f>
        <v>预防兽医学</v>
      </c>
      <c r="E20" s="3" t="s">
        <v>17</v>
      </c>
      <c r="F20" s="3" t="str">
        <f>VLOOKUP(B20,'[1]兽医-58（龙小铃版）'!C:T,18,FALSE)</f>
        <v>CET4</v>
      </c>
      <c r="G20" s="3">
        <f>VLOOKUP(B20,'[1]兽医-58（龙小铃版）'!C:U,19,FALSE)</f>
        <v>425</v>
      </c>
      <c r="H20" s="3">
        <f>VLOOKUP(B20,'[1]兽医-58（龙小铃版）'!C:V,20,FALSE)</f>
        <v>2019.6</v>
      </c>
      <c r="I20" s="3"/>
      <c r="J20" s="3"/>
      <c r="K20" s="3"/>
      <c r="L20" s="3"/>
      <c r="M20" s="3"/>
      <c r="N20" s="3"/>
    </row>
    <row r="21" ht="22.5" customHeight="1" spans="1:14">
      <c r="A21" s="3">
        <v>19</v>
      </c>
      <c r="B21" s="5" t="s">
        <v>35</v>
      </c>
      <c r="C21" s="3" t="s">
        <v>16</v>
      </c>
      <c r="D21" s="4" t="str">
        <f>VLOOKUP(B21,'[1]兽医-58（龙小铃版）'!C:I,7,FALSE)</f>
        <v>预防兽医学</v>
      </c>
      <c r="E21" s="3" t="s">
        <v>17</v>
      </c>
      <c r="F21" s="3" t="str">
        <f>VLOOKUP(B21,'[1]兽医-58（龙小铃版）'!C:T,18,FALSE)</f>
        <v>CET6</v>
      </c>
      <c r="G21" s="3">
        <f>VLOOKUP(B21,'[1]兽医-58（龙小铃版）'!C:U,19,FALSE)</f>
        <v>425</v>
      </c>
      <c r="H21" s="3">
        <f>VLOOKUP(B21,'[1]兽医-58（龙小铃版）'!C:V,20,FALSE)</f>
        <v>2023.3</v>
      </c>
      <c r="I21" s="3"/>
      <c r="J21" s="3"/>
      <c r="K21" s="3"/>
      <c r="L21" s="3"/>
      <c r="M21" s="3"/>
      <c r="N21" s="3"/>
    </row>
    <row r="22" ht="22.5" customHeight="1" spans="1:14">
      <c r="A22" s="3">
        <v>20</v>
      </c>
      <c r="B22" s="5" t="s">
        <v>36</v>
      </c>
      <c r="C22" s="3" t="s">
        <v>16</v>
      </c>
      <c r="D22" s="4" t="str">
        <f>VLOOKUP(B22,'[1]兽医-58（龙小铃版）'!C:I,7,FALSE)</f>
        <v>预防兽医学</v>
      </c>
      <c r="E22" s="3" t="s">
        <v>17</v>
      </c>
      <c r="F22" s="3" t="str">
        <f>VLOOKUP(B22,'[1]兽医-58（龙小铃版）'!C:T,18,FALSE)</f>
        <v>CET4</v>
      </c>
      <c r="G22" s="3">
        <f>VLOOKUP(B22,'[1]兽医-58（龙小铃版）'!C:U,19,FALSE)</f>
        <v>557</v>
      </c>
      <c r="H22" s="3">
        <f>VLOOKUP(B22,'[1]兽医-58（龙小铃版）'!C:V,20,FALSE)</f>
        <v>2019.6</v>
      </c>
      <c r="I22" s="3"/>
      <c r="J22" s="3"/>
      <c r="K22" s="3"/>
      <c r="L22" s="3"/>
      <c r="M22" s="3"/>
      <c r="N22" s="3"/>
    </row>
    <row r="23" ht="22.5" customHeight="1" spans="1:14">
      <c r="A23" s="3">
        <v>21</v>
      </c>
      <c r="B23" s="5" t="s">
        <v>37</v>
      </c>
      <c r="C23" s="3" t="s">
        <v>16</v>
      </c>
      <c r="D23" s="4" t="str">
        <f>VLOOKUP(B23,'[1]兽医-58（龙小铃版）'!C:I,7,FALSE)</f>
        <v>预防兽医学</v>
      </c>
      <c r="E23" s="3" t="s">
        <v>17</v>
      </c>
      <c r="F23" s="3" t="str">
        <f>VLOOKUP(B23,'[1]兽医-58（龙小铃版）'!C:T,18,FALSE)</f>
        <v>CET4</v>
      </c>
      <c r="G23" s="3">
        <f>VLOOKUP(B23,'[1]兽医-58（龙小铃版）'!C:U,19,FALSE)</f>
        <v>452</v>
      </c>
      <c r="H23" s="3">
        <f>VLOOKUP(B23,'[1]兽医-58（龙小铃版）'!C:V,20,FALSE)</f>
        <v>2020.12</v>
      </c>
      <c r="I23" s="3"/>
      <c r="J23" s="3"/>
      <c r="K23" s="3"/>
      <c r="L23" s="3"/>
      <c r="M23" s="3"/>
      <c r="N23" s="3"/>
    </row>
    <row r="24" ht="22.5" customHeight="1" spans="1:14">
      <c r="A24" s="3">
        <v>22</v>
      </c>
      <c r="B24" s="5" t="s">
        <v>38</v>
      </c>
      <c r="C24" s="3" t="s">
        <v>16</v>
      </c>
      <c r="D24" s="4" t="str">
        <f>VLOOKUP(B24,'[1]兽医-58（龙小铃版）'!C:I,7,FALSE)</f>
        <v>预防兽医学</v>
      </c>
      <c r="E24" s="3" t="s">
        <v>17</v>
      </c>
      <c r="F24" s="3" t="str">
        <f>VLOOKUP(B24,'[1]兽医-58（龙小铃版）'!C:T,18,FALSE)</f>
        <v>CET4</v>
      </c>
      <c r="G24" s="3">
        <f>VLOOKUP(B24,'[1]兽医-58（龙小铃版）'!C:U,19,FALSE)</f>
        <v>428</v>
      </c>
      <c r="H24" s="3">
        <f>VLOOKUP(B24,'[1]兽医-58（龙小铃版）'!C:V,20,FALSE)</f>
        <v>2024.6</v>
      </c>
      <c r="I24" s="3"/>
      <c r="J24" s="3"/>
      <c r="K24" s="3"/>
      <c r="L24" s="3"/>
      <c r="M24" s="3"/>
      <c r="N24" s="3"/>
    </row>
    <row r="25" ht="22.5" customHeight="1" spans="1:14">
      <c r="A25" s="3">
        <v>23</v>
      </c>
      <c r="B25" s="5" t="s">
        <v>39</v>
      </c>
      <c r="C25" s="3" t="s">
        <v>16</v>
      </c>
      <c r="D25" s="4" t="str">
        <f>VLOOKUP(B25,'[1]兽医-58（龙小铃版）'!C:I,7,FALSE)</f>
        <v>预防兽医学</v>
      </c>
      <c r="E25" s="3" t="s">
        <v>17</v>
      </c>
      <c r="F25" s="3" t="str">
        <f>VLOOKUP(B25,'[1]兽医-58（龙小铃版）'!C:T,18,FALSE)</f>
        <v>CET4</v>
      </c>
      <c r="G25" s="3">
        <f>VLOOKUP(B25,'[1]兽医-58（龙小铃版）'!C:U,19,FALSE)</f>
        <v>431</v>
      </c>
      <c r="H25" s="3">
        <f>VLOOKUP(B25,'[1]兽医-58（龙小铃版）'!C:V,20,FALSE)</f>
        <v>2021.12</v>
      </c>
      <c r="I25" s="3"/>
      <c r="J25" s="3"/>
      <c r="K25" s="3"/>
      <c r="L25" s="3"/>
      <c r="M25" s="3"/>
      <c r="N25" s="3"/>
    </row>
    <row r="26" ht="22.5" customHeight="1" spans="1:14">
      <c r="A26" s="3">
        <v>24</v>
      </c>
      <c r="B26" s="5" t="s">
        <v>40</v>
      </c>
      <c r="C26" s="3" t="s">
        <v>16</v>
      </c>
      <c r="D26" s="4" t="str">
        <f>VLOOKUP(B26,'[1]兽医-58（龙小铃版）'!C:I,7,FALSE)</f>
        <v>预防兽医学</v>
      </c>
      <c r="E26" s="3" t="s">
        <v>17</v>
      </c>
      <c r="F26" s="3" t="str">
        <f>VLOOKUP(B26,'[1]兽医-58（龙小铃版）'!C:T,18,FALSE)</f>
        <v>CET6</v>
      </c>
      <c r="G26" s="3">
        <f>VLOOKUP(B26,'[1]兽医-58（龙小铃版）'!C:U,19,FALSE)</f>
        <v>523</v>
      </c>
      <c r="H26" s="3">
        <f>VLOOKUP(B26,'[1]兽医-58（龙小铃版）'!C:V,20,FALSE)</f>
        <v>2021.6</v>
      </c>
      <c r="I26" s="3"/>
      <c r="J26" s="3"/>
      <c r="K26" s="3"/>
      <c r="L26" s="3"/>
      <c r="M26" s="3"/>
      <c r="N26" s="3"/>
    </row>
    <row r="27" ht="22.5" customHeight="1" spans="1:14">
      <c r="A27" s="3">
        <v>25</v>
      </c>
      <c r="B27" s="5" t="s">
        <v>41</v>
      </c>
      <c r="C27" s="3" t="s">
        <v>16</v>
      </c>
      <c r="D27" s="4" t="str">
        <f>VLOOKUP(B27,'[1]兽医-58（龙小铃版）'!C:I,7,FALSE)</f>
        <v>预防兽医学</v>
      </c>
      <c r="E27" s="3" t="s">
        <v>17</v>
      </c>
      <c r="F27" s="3" t="str">
        <f>VLOOKUP(B27,'[1]兽医-58（龙小铃版）'!C:T,18,FALSE)</f>
        <v>CET6</v>
      </c>
      <c r="G27" s="3">
        <f>VLOOKUP(B27,'[1]兽医-58（龙小铃版）'!C:U,19,FALSE)</f>
        <v>447</v>
      </c>
      <c r="H27" s="3">
        <f>VLOOKUP(B27,'[1]兽医-58（龙小铃版）'!C:V,20,FALSE)</f>
        <v>2021.12</v>
      </c>
      <c r="I27" s="3"/>
      <c r="J27" s="3"/>
      <c r="K27" s="3"/>
      <c r="L27" s="3"/>
      <c r="M27" s="3"/>
      <c r="N27" s="3"/>
    </row>
    <row r="28" ht="22.5" customHeight="1" spans="1:14">
      <c r="A28" s="3">
        <v>26</v>
      </c>
      <c r="B28" s="5" t="s">
        <v>42</v>
      </c>
      <c r="C28" s="3" t="s">
        <v>16</v>
      </c>
      <c r="D28" s="4" t="str">
        <f>VLOOKUP(B28,'[1]兽医-58（龙小铃版）'!C:I,7,FALSE)</f>
        <v>预防兽医学</v>
      </c>
      <c r="E28" s="3" t="s">
        <v>17</v>
      </c>
      <c r="F28" s="3" t="str">
        <f>VLOOKUP(B28,'[1]兽医-58（龙小铃版）'!C:T,18,FALSE)</f>
        <v>CET6</v>
      </c>
      <c r="G28" s="3">
        <f>VLOOKUP(B28,'[1]兽医-58（龙小铃版）'!C:U,19,FALSE)</f>
        <v>509</v>
      </c>
      <c r="H28" s="3">
        <f>VLOOKUP(B28,'[1]兽医-58（龙小铃版）'!C:V,20,FALSE)</f>
        <v>2022.6</v>
      </c>
      <c r="I28" s="3"/>
      <c r="J28" s="3"/>
      <c r="K28" s="3"/>
      <c r="L28" s="3"/>
      <c r="M28" s="3"/>
      <c r="N28" s="3"/>
    </row>
    <row r="29" ht="22.5" customHeight="1" spans="1:14">
      <c r="A29" s="3">
        <v>27</v>
      </c>
      <c r="B29" s="5" t="s">
        <v>43</v>
      </c>
      <c r="C29" s="3" t="s">
        <v>16</v>
      </c>
      <c r="D29" s="4" t="str">
        <f>VLOOKUP(B29,'[1]兽医-58（龙小铃版）'!C:I,7,FALSE)</f>
        <v>预防兽医学</v>
      </c>
      <c r="E29" s="3" t="s">
        <v>17</v>
      </c>
      <c r="F29" s="3" t="str">
        <f>VLOOKUP(B29,'[1]兽医-58（龙小铃版）'!C:T,18,FALSE)</f>
        <v>CET4</v>
      </c>
      <c r="G29" s="3">
        <f>VLOOKUP(B29,'[1]兽医-58（龙小铃版）'!C:U,19,FALSE)</f>
        <v>434</v>
      </c>
      <c r="H29" s="3">
        <f>VLOOKUP(B29,'[1]兽医-58（龙小铃版）'!C:V,20,FALSE)</f>
        <v>2020.12</v>
      </c>
      <c r="I29" s="3"/>
      <c r="J29" s="3"/>
      <c r="K29" s="3"/>
      <c r="L29" s="3"/>
      <c r="M29" s="3"/>
      <c r="N29" s="3"/>
    </row>
    <row r="30" ht="22.5" customHeight="1" spans="1:14">
      <c r="A30" s="3">
        <v>28</v>
      </c>
      <c r="B30" s="5" t="s">
        <v>44</v>
      </c>
      <c r="C30" s="3" t="s">
        <v>16</v>
      </c>
      <c r="D30" s="4" t="str">
        <f>VLOOKUP(B30,'[1]兽医-58（龙小铃版）'!C:I,7,FALSE)</f>
        <v>预防兽医学</v>
      </c>
      <c r="E30" s="3" t="s">
        <v>17</v>
      </c>
      <c r="F30" s="3" t="str">
        <f>VLOOKUP(B30,'[1]兽医-58（龙小铃版）'!C:T,18,FALSE)</f>
        <v>雅思</v>
      </c>
      <c r="G30" s="3">
        <f>VLOOKUP(B30,'[1]兽医-58（龙小铃版）'!C:U,19,FALSE)</f>
        <v>5.5</v>
      </c>
      <c r="H30" s="3" t="str">
        <f>VLOOKUP(B30,'[1]兽医-58（龙小铃版）'!C:V,20,FALSE)</f>
        <v>2024.9.9</v>
      </c>
      <c r="I30" s="3"/>
      <c r="J30" s="3"/>
      <c r="K30" s="3"/>
      <c r="L30" s="3"/>
      <c r="M30" s="3"/>
      <c r="N30" s="3"/>
    </row>
    <row r="31" ht="22.5" customHeight="1" spans="1:14">
      <c r="A31" s="3">
        <v>29</v>
      </c>
      <c r="B31" s="5" t="s">
        <v>45</v>
      </c>
      <c r="C31" s="3" t="s">
        <v>16</v>
      </c>
      <c r="D31" s="4" t="str">
        <f>VLOOKUP(B31,'[1]兽医-58（龙小铃版）'!C:I,7,FALSE)</f>
        <v>预防兽医学</v>
      </c>
      <c r="E31" s="3" t="s">
        <v>17</v>
      </c>
      <c r="F31" s="3" t="str">
        <f>VLOOKUP(B31,'[1]兽医-58（龙小铃版）'!C:T,18,FALSE)</f>
        <v>CET6</v>
      </c>
      <c r="G31" s="3">
        <f>VLOOKUP(B31,'[1]兽医-58（龙小铃版）'!C:U,19,FALSE)</f>
        <v>514</v>
      </c>
      <c r="H31" s="3">
        <f>VLOOKUP(B31,'[1]兽医-58（龙小铃版）'!C:V,20,FALSE)</f>
        <v>2021.12</v>
      </c>
      <c r="I31" s="3"/>
      <c r="J31" s="3"/>
      <c r="K31" s="3"/>
      <c r="L31" s="3"/>
      <c r="M31" s="3"/>
      <c r="N31" s="3"/>
    </row>
    <row r="32" ht="22.5" customHeight="1" spans="1:14">
      <c r="A32" s="3">
        <v>30</v>
      </c>
      <c r="B32" s="5" t="s">
        <v>46</v>
      </c>
      <c r="C32" s="3" t="s">
        <v>16</v>
      </c>
      <c r="D32" s="4" t="str">
        <f>VLOOKUP(B32,'[1]兽医-58（龙小铃版）'!C:I,7,FALSE)</f>
        <v>预防兽医学</v>
      </c>
      <c r="E32" s="3" t="s">
        <v>17</v>
      </c>
      <c r="F32" s="3" t="str">
        <f>VLOOKUP(B32,'[1]兽医-58（龙小铃版）'!C:T,18,FALSE)</f>
        <v>CET6</v>
      </c>
      <c r="G32" s="3">
        <f>VLOOKUP(B32,'[1]兽医-58（龙小铃版）'!C:U,19,FALSE)</f>
        <v>440</v>
      </c>
      <c r="H32" s="3">
        <f>VLOOKUP(B32,'[1]兽医-58（龙小铃版）'!C:V,20,FALSE)</f>
        <v>2023.6</v>
      </c>
      <c r="I32" s="3"/>
      <c r="J32" s="3"/>
      <c r="K32" s="3"/>
      <c r="L32" s="3"/>
      <c r="M32" s="3"/>
      <c r="N32" s="3"/>
    </row>
    <row r="33" ht="22.5" customHeight="1" spans="1:14">
      <c r="A33" s="3">
        <v>31</v>
      </c>
      <c r="B33" s="5" t="s">
        <v>47</v>
      </c>
      <c r="C33" s="3" t="s">
        <v>16</v>
      </c>
      <c r="D33" s="4" t="str">
        <f>VLOOKUP(B33,'[1]兽医-58（龙小铃版）'!C:I,7,FALSE)</f>
        <v>预防兽医学</v>
      </c>
      <c r="E33" s="3" t="s">
        <v>17</v>
      </c>
      <c r="F33" s="3" t="str">
        <f>VLOOKUP(B33,'[1]兽医-58（龙小铃版）'!C:T,18,FALSE)</f>
        <v>雅思</v>
      </c>
      <c r="G33" s="3">
        <f>VLOOKUP(B33,'[1]兽医-58（龙小铃版）'!C:U,19,FALSE)</f>
        <v>6.5</v>
      </c>
      <c r="H33" s="3" t="str">
        <f>VLOOKUP(B33,'[1]兽医-58（龙小铃版）'!C:V,20,FALSE)</f>
        <v>2024.1.23</v>
      </c>
      <c r="I33" s="3"/>
      <c r="J33" s="3"/>
      <c r="K33" s="3"/>
      <c r="L33" s="3"/>
      <c r="M33" s="3"/>
      <c r="N33" s="3"/>
    </row>
    <row r="34" ht="22.5" customHeight="1" spans="1:14">
      <c r="A34" s="3">
        <v>32</v>
      </c>
      <c r="B34" s="5" t="s">
        <v>48</v>
      </c>
      <c r="C34" s="3" t="s">
        <v>16</v>
      </c>
      <c r="D34" s="4" t="str">
        <f>VLOOKUP(B34,'[1]兽医-58（龙小铃版）'!C:I,7,FALSE)</f>
        <v>临床兽医学</v>
      </c>
      <c r="E34" s="3" t="s">
        <v>17</v>
      </c>
      <c r="F34" s="3" t="str">
        <f>VLOOKUP(B34,'[1]兽医-58（龙小铃版）'!C:T,18,FALSE)</f>
        <v>GRE</v>
      </c>
      <c r="G34" s="3">
        <f>VLOOKUP(B34,'[1]兽医-58（龙小铃版）'!C:U,19,FALSE)</f>
        <v>319</v>
      </c>
      <c r="H34" s="3">
        <f>VLOOKUP(B34,'[1]兽医-58（龙小铃版）'!C:V,20,FALSE)</f>
        <v>2024.12</v>
      </c>
      <c r="I34" s="3"/>
      <c r="J34" s="3"/>
      <c r="K34" s="3"/>
      <c r="L34" s="3"/>
      <c r="M34" s="3"/>
      <c r="N34" s="3"/>
    </row>
    <row r="35" ht="22.5" customHeight="1" spans="1:14">
      <c r="A35" s="3">
        <v>33</v>
      </c>
      <c r="B35" s="5" t="s">
        <v>49</v>
      </c>
      <c r="C35" s="3" t="s">
        <v>16</v>
      </c>
      <c r="D35" s="4" t="str">
        <f>VLOOKUP(B35,'[1]兽医-58（龙小铃版）'!C:I,7,FALSE)</f>
        <v>临床兽医学</v>
      </c>
      <c r="E35" s="3" t="s">
        <v>17</v>
      </c>
      <c r="F35" s="3" t="str">
        <f>VLOOKUP(B35,'[1]兽医-58（龙小铃版）'!C:T,18,FALSE)</f>
        <v>CET4</v>
      </c>
      <c r="G35" s="3">
        <f>VLOOKUP(B35,'[1]兽医-58（龙小铃版）'!C:U,19,FALSE)</f>
        <v>442</v>
      </c>
      <c r="H35" s="3">
        <f>VLOOKUP(B35,'[1]兽医-58（龙小铃版）'!C:V,20,FALSE)</f>
        <v>2023.12</v>
      </c>
      <c r="I35" s="3"/>
      <c r="J35" s="3"/>
      <c r="K35" s="3"/>
      <c r="L35" s="3"/>
      <c r="M35" s="3"/>
      <c r="N35" s="3"/>
    </row>
    <row r="36" ht="22.5" customHeight="1" spans="1:14">
      <c r="A36" s="3">
        <v>34</v>
      </c>
      <c r="B36" s="5" t="s">
        <v>50</v>
      </c>
      <c r="C36" s="3" t="s">
        <v>16</v>
      </c>
      <c r="D36" s="4" t="str">
        <f>VLOOKUP(B36,'[1]兽医-58（龙小铃版）'!C:I,7,FALSE)</f>
        <v>临床兽医学</v>
      </c>
      <c r="E36" s="3" t="s">
        <v>17</v>
      </c>
      <c r="F36" s="3" t="str">
        <f>VLOOKUP(B36,'[1]兽医-58（龙小铃版）'!C:T,18,FALSE)</f>
        <v>CET4</v>
      </c>
      <c r="G36" s="3">
        <f>VLOOKUP(B36,'[1]兽医-58（龙小铃版）'!C:U,19,FALSE)</f>
        <v>435</v>
      </c>
      <c r="H36" s="3">
        <f>VLOOKUP(B36,'[1]兽医-58（龙小铃版）'!C:V,20,FALSE)</f>
        <v>2021.6</v>
      </c>
      <c r="I36" s="3"/>
      <c r="J36" s="3"/>
      <c r="K36" s="3"/>
      <c r="L36" s="3"/>
      <c r="M36" s="3"/>
      <c r="N36" s="3"/>
    </row>
    <row r="37" ht="22.5" customHeight="1" spans="1:14">
      <c r="A37" s="3">
        <v>35</v>
      </c>
      <c r="B37" s="5" t="s">
        <v>51</v>
      </c>
      <c r="C37" s="3" t="s">
        <v>16</v>
      </c>
      <c r="D37" s="4" t="str">
        <f>VLOOKUP(B37,'[1]兽医-58（龙小铃版）'!C:I,7,FALSE)</f>
        <v>临床兽医学</v>
      </c>
      <c r="E37" s="3" t="s">
        <v>17</v>
      </c>
      <c r="F37" s="3" t="str">
        <f>VLOOKUP(B37,'[1]兽医-58（龙小铃版）'!C:T,18,FALSE)</f>
        <v>CET6</v>
      </c>
      <c r="G37" s="3">
        <f>VLOOKUP(B37,'[1]兽医-58（龙小铃版）'!C:U,19,FALSE)</f>
        <v>445</v>
      </c>
      <c r="H37" s="3">
        <f>VLOOKUP(B37,'[1]兽医-58（龙小铃版）'!C:V,20,FALSE)</f>
        <v>2023.12</v>
      </c>
      <c r="I37" s="3"/>
      <c r="J37" s="3"/>
      <c r="K37" s="3"/>
      <c r="L37" s="3"/>
      <c r="M37" s="3"/>
      <c r="N37" s="3"/>
    </row>
    <row r="38" ht="22.5" customHeight="1" spans="1:14">
      <c r="A38" s="3">
        <v>36</v>
      </c>
      <c r="B38" s="5" t="s">
        <v>52</v>
      </c>
      <c r="C38" s="3" t="s">
        <v>16</v>
      </c>
      <c r="D38" s="4" t="str">
        <f>VLOOKUP(B38,'[1]兽医-58（龙小铃版）'!C:I,7,FALSE)</f>
        <v>临床兽医学</v>
      </c>
      <c r="E38" s="3" t="s">
        <v>17</v>
      </c>
      <c r="F38" s="3" t="str">
        <f>VLOOKUP(B38,'[1]兽医-58（龙小铃版）'!C:T,18,FALSE)</f>
        <v>CET6</v>
      </c>
      <c r="G38" s="3">
        <f>VLOOKUP(B38,'[1]兽医-58（龙小铃版）'!C:U,19,FALSE)</f>
        <v>438</v>
      </c>
      <c r="H38" s="3">
        <f>VLOOKUP(B38,'[1]兽医-58（龙小铃版）'!C:V,20,FALSE)</f>
        <v>2021.12</v>
      </c>
      <c r="I38" s="3"/>
      <c r="J38" s="3"/>
      <c r="K38" s="3"/>
      <c r="L38" s="3"/>
      <c r="M38" s="3"/>
      <c r="N38" s="3"/>
    </row>
    <row r="39" ht="22.5" customHeight="1" spans="1:14">
      <c r="A39" s="3">
        <v>37</v>
      </c>
      <c r="B39" s="5" t="s">
        <v>53</v>
      </c>
      <c r="C39" s="3" t="s">
        <v>16</v>
      </c>
      <c r="D39" s="4" t="str">
        <f>VLOOKUP(B39,'[1]兽医-58（龙小铃版）'!C:I,7,FALSE)</f>
        <v>兽医</v>
      </c>
      <c r="E39" s="3" t="s">
        <v>17</v>
      </c>
      <c r="F39" s="3" t="str">
        <f>VLOOKUP(B39,'[1]兽医-58（龙小铃版）'!C:T,18,FALSE)</f>
        <v>论文等同外语</v>
      </c>
      <c r="G39" s="3"/>
      <c r="H39" s="3"/>
      <c r="I39" s="3" t="str">
        <f>VLOOKUP(B39,'[1]兽医-58（龙小铃版）'!C:W,21,FALSE)</f>
        <v>SCI二区</v>
      </c>
      <c r="J39" s="3">
        <f>VLOOKUP(B39,'[1]兽医-58（龙小铃版）'!C:X,22,FALSE)</f>
        <v>1</v>
      </c>
      <c r="K39" s="3">
        <f>VLOOKUP(B39,'[1]兽医-58（龙小铃版）'!C:Y,23,FALSE)</f>
        <v>5.1</v>
      </c>
      <c r="L39" s="3">
        <f>VLOOKUP(B39,'[1]兽医-58（龙小铃版）'!C:Z,24,FALSE)</f>
        <v>2024</v>
      </c>
      <c r="M39" s="3" t="s">
        <v>54</v>
      </c>
      <c r="N39" s="3"/>
    </row>
    <row r="40" ht="22.5" customHeight="1" spans="1:14">
      <c r="A40" s="3">
        <v>38</v>
      </c>
      <c r="B40" s="5" t="s">
        <v>55</v>
      </c>
      <c r="C40" s="3" t="s">
        <v>16</v>
      </c>
      <c r="D40" s="4" t="str">
        <f>VLOOKUP(B40,'[1]兽医-58（龙小铃版）'!C:I,7,FALSE)</f>
        <v>兽医</v>
      </c>
      <c r="E40" s="3" t="s">
        <v>17</v>
      </c>
      <c r="F40" s="3" t="str">
        <f>VLOOKUP(B40,'[1]兽医-58（龙小铃版）'!C:T,18,FALSE)</f>
        <v>论文等同外语</v>
      </c>
      <c r="G40" s="3"/>
      <c r="H40" s="3"/>
      <c r="I40" s="3" t="str">
        <f>VLOOKUP(B40,'[1]兽医-58（龙小铃版）'!C:W,21,FALSE)</f>
        <v>SCI二区</v>
      </c>
      <c r="J40" s="3">
        <f>VLOOKUP(B40,'[1]兽医-58（龙小铃版）'!C:X,22,FALSE)</f>
        <v>1</v>
      </c>
      <c r="K40" s="3">
        <f>VLOOKUP(B40,'[1]兽医-58（龙小铃版）'!C:Y,23,FALSE)</f>
        <v>3.5</v>
      </c>
      <c r="L40" s="3">
        <f>VLOOKUP(B40,'[1]兽医-58（龙小铃版）'!C:Z,24,FALSE)</f>
        <v>2025</v>
      </c>
      <c r="M40" s="3" t="s">
        <v>54</v>
      </c>
      <c r="N40" s="3"/>
    </row>
    <row r="41" ht="22.5" customHeight="1" spans="1:14">
      <c r="A41" s="3">
        <v>39</v>
      </c>
      <c r="B41" s="5" t="s">
        <v>56</v>
      </c>
      <c r="C41" s="3" t="s">
        <v>16</v>
      </c>
      <c r="D41" s="4" t="str">
        <f>VLOOKUP(B41,'[1]兽医-58（龙小铃版）'!C:I,7,FALSE)</f>
        <v>兽医</v>
      </c>
      <c r="E41" s="3" t="s">
        <v>17</v>
      </c>
      <c r="F41" s="3" t="str">
        <f>VLOOKUP(B41,'[1]兽医-58（龙小铃版）'!C:T,18,FALSE)</f>
        <v>CET6</v>
      </c>
      <c r="G41" s="3">
        <f>VLOOKUP(B41,'[1]兽医-58（龙小铃版）'!C:U,19,FALSE)</f>
        <v>529</v>
      </c>
      <c r="H41" s="3">
        <f>VLOOKUP(B41,'[1]兽医-58（龙小铃版）'!C:V,20,FALSE)</f>
        <v>2022.6</v>
      </c>
      <c r="I41" s="3"/>
      <c r="J41" s="3"/>
      <c r="K41" s="3"/>
      <c r="L41" s="3"/>
      <c r="M41" s="3"/>
      <c r="N41" s="3"/>
    </row>
    <row r="42" ht="22.5" customHeight="1" spans="1:14">
      <c r="A42" s="3">
        <v>40</v>
      </c>
      <c r="B42" s="5" t="s">
        <v>57</v>
      </c>
      <c r="C42" s="3" t="s">
        <v>16</v>
      </c>
      <c r="D42" s="4" t="str">
        <f>VLOOKUP(B42,'[1]兽医-58（龙小铃版）'!C:I,7,FALSE)</f>
        <v>兽医</v>
      </c>
      <c r="E42" s="3" t="s">
        <v>17</v>
      </c>
      <c r="F42" s="3" t="str">
        <f>VLOOKUP(B42,'[1]兽医-58（龙小铃版）'!C:T,18,FALSE)</f>
        <v>CET6</v>
      </c>
      <c r="G42" s="3">
        <f>VLOOKUP(B42,'[1]兽医-58（龙小铃版）'!C:U,19,FALSE)</f>
        <v>477</v>
      </c>
      <c r="H42" s="3">
        <f>VLOOKUP(B42,'[1]兽医-58（龙小铃版）'!C:V,20,FALSE)</f>
        <v>2021.6</v>
      </c>
      <c r="I42" s="3"/>
      <c r="J42" s="3"/>
      <c r="K42" s="3"/>
      <c r="L42" s="3"/>
      <c r="M42" s="3"/>
      <c r="N42" s="3"/>
    </row>
    <row r="43" ht="22.5" customHeight="1" spans="1:14">
      <c r="A43" s="3">
        <v>41</v>
      </c>
      <c r="B43" s="5" t="s">
        <v>58</v>
      </c>
      <c r="C43" s="3" t="s">
        <v>16</v>
      </c>
      <c r="D43" s="4" t="str">
        <f>VLOOKUP(B43,'[1]兽医-58（龙小铃版）'!C:I,7,FALSE)</f>
        <v>兽医</v>
      </c>
      <c r="E43" s="3" t="s">
        <v>17</v>
      </c>
      <c r="F43" s="3" t="str">
        <f>VLOOKUP(B43,'[1]兽医-58（龙小铃版）'!C:T,18,FALSE)</f>
        <v>论文等同外语</v>
      </c>
      <c r="G43" s="3"/>
      <c r="H43" s="3"/>
      <c r="I43" s="3" t="str">
        <f>VLOOKUP(B43,'[1]兽医-58（龙小铃版）'!C:W,21,FALSE)</f>
        <v>SCI一区</v>
      </c>
      <c r="J43" s="3">
        <f>VLOOKUP(B43,'[1]兽医-58（龙小铃版）'!C:X,22,FALSE)</f>
        <v>1</v>
      </c>
      <c r="K43" s="3">
        <f>VLOOKUP(B43,'[1]兽医-58（龙小铃版）'!C:Y,23,FALSE)</f>
        <v>5.1</v>
      </c>
      <c r="L43" s="3">
        <f>VLOOKUP(B43,'[1]兽医-58（龙小铃版）'!C:Z,24,FALSE)</f>
        <v>2024</v>
      </c>
      <c r="M43" s="3" t="s">
        <v>54</v>
      </c>
      <c r="N43" s="3"/>
    </row>
    <row r="44" ht="22.5" customHeight="1" spans="1:14">
      <c r="A44" s="3">
        <v>42</v>
      </c>
      <c r="B44" s="5" t="s">
        <v>59</v>
      </c>
      <c r="C44" s="3" t="s">
        <v>16</v>
      </c>
      <c r="D44" s="4" t="str">
        <f>VLOOKUP(B44,'[1]兽医-58（龙小铃版）'!C:I,7,FALSE)</f>
        <v>兽医</v>
      </c>
      <c r="E44" s="3" t="s">
        <v>17</v>
      </c>
      <c r="F44" s="3" t="str">
        <f>VLOOKUP(B44,'[1]兽医-58（龙小铃版）'!C:T,18,FALSE)</f>
        <v>论文等同外语</v>
      </c>
      <c r="G44" s="3"/>
      <c r="H44" s="3"/>
      <c r="I44" s="3" t="str">
        <f>VLOOKUP(B44,'[1]兽医-58（龙小铃版）'!C:W,21,FALSE)</f>
        <v>SCI二区</v>
      </c>
      <c r="J44" s="3">
        <f>VLOOKUP(B44,'[1]兽医-58（龙小铃版）'!C:X,22,FALSE)</f>
        <v>1</v>
      </c>
      <c r="K44" s="3">
        <f>VLOOKUP(B44,'[1]兽医-58（龙小铃版）'!C:Y,23,FALSE)</f>
        <v>2.6</v>
      </c>
      <c r="L44" s="3">
        <f>VLOOKUP(B44,'[1]兽医-58（龙小铃版）'!C:Z,24,FALSE)</f>
        <v>2025</v>
      </c>
      <c r="M44" s="3" t="s">
        <v>54</v>
      </c>
      <c r="N44" s="3"/>
    </row>
    <row r="45" ht="22.5" customHeight="1" spans="1:14">
      <c r="A45" s="3">
        <v>43</v>
      </c>
      <c r="B45" s="5" t="s">
        <v>60</v>
      </c>
      <c r="C45" s="3" t="s">
        <v>16</v>
      </c>
      <c r="D45" s="4" t="str">
        <f>VLOOKUP(B45,'[1]兽医-58（龙小铃版）'!C:I,7,FALSE)</f>
        <v>兽医</v>
      </c>
      <c r="E45" s="3" t="s">
        <v>61</v>
      </c>
      <c r="F45" s="3" t="str">
        <f>VLOOKUP(B45,'[1]兽医-58（龙小铃版）'!C:T,18,FALSE)</f>
        <v>论文等同外语</v>
      </c>
      <c r="G45" s="3"/>
      <c r="H45" s="3"/>
      <c r="I45" s="3" t="str">
        <f>VLOOKUP(B45,'[1]兽医-58（龙小铃版）'!C:W,21,FALSE)</f>
        <v>SCI二区</v>
      </c>
      <c r="J45" s="3">
        <f>VLOOKUP(B45,'[1]兽医-58（龙小铃版）'!C:X,22,FALSE)</f>
        <v>1</v>
      </c>
      <c r="K45" s="3">
        <f>VLOOKUP(B45,'[1]兽医-58（龙小铃版）'!C:Y,23,FALSE)</f>
        <v>6.2</v>
      </c>
      <c r="L45" s="3">
        <f>VLOOKUP(B45,'[1]兽医-58（龙小铃版）'!C:Z,24,FALSE)</f>
        <v>2022</v>
      </c>
      <c r="M45" s="3" t="s">
        <v>54</v>
      </c>
      <c r="N45" s="3" t="s">
        <v>62</v>
      </c>
    </row>
    <row r="46" ht="22.5" customHeight="1" spans="1:14">
      <c r="A46" s="3">
        <v>44</v>
      </c>
      <c r="B46" s="5" t="s">
        <v>63</v>
      </c>
      <c r="C46" s="3" t="s">
        <v>16</v>
      </c>
      <c r="D46" s="4" t="str">
        <f>VLOOKUP(B46,'[1]兽医-58（龙小铃版）'!C:I,7,FALSE)</f>
        <v>兽医</v>
      </c>
      <c r="E46" s="3" t="s">
        <v>17</v>
      </c>
      <c r="F46" s="3" t="str">
        <f>VLOOKUP(B46,'[1]兽医-58（龙小铃版）'!C:T,18,FALSE)</f>
        <v>论文等同外语</v>
      </c>
      <c r="G46" s="3"/>
      <c r="H46" s="3"/>
      <c r="I46" s="3" t="str">
        <f>VLOOKUP(B46,'[1]兽医-58（龙小铃版）'!C:W,21,FALSE)</f>
        <v>SCI二区</v>
      </c>
      <c r="J46" s="3">
        <f>VLOOKUP(B46,'[1]兽医-58（龙小铃版）'!C:X,22,FALSE)</f>
        <v>1</v>
      </c>
      <c r="K46" s="3">
        <f>VLOOKUP(B46,'[1]兽医-58（龙小铃版）'!C:Y,23,FALSE)</f>
        <v>5.5</v>
      </c>
      <c r="L46" s="3">
        <f>VLOOKUP(B46,'[1]兽医-58（龙小铃版）'!C:Z,24,FALSE)</f>
        <v>2024</v>
      </c>
      <c r="M46" s="3" t="s">
        <v>54</v>
      </c>
      <c r="N46" s="3"/>
    </row>
    <row r="47" ht="22.5" customHeight="1" spans="1:14">
      <c r="A47" s="3">
        <v>45</v>
      </c>
      <c r="B47" s="5" t="s">
        <v>64</v>
      </c>
      <c r="C47" s="3" t="s">
        <v>16</v>
      </c>
      <c r="D47" s="4" t="str">
        <f>VLOOKUP(B47,'[1]兽医-58（龙小铃版）'!C:I,7,FALSE)</f>
        <v>兽医</v>
      </c>
      <c r="E47" s="3" t="s">
        <v>17</v>
      </c>
      <c r="F47" s="3" t="str">
        <f>VLOOKUP(B47,'[1]兽医-58（龙小铃版）'!C:T,18,FALSE)</f>
        <v>CET4</v>
      </c>
      <c r="G47" s="3">
        <f>VLOOKUP(B47,'[1]兽医-58（龙小铃版）'!C:U,19,FALSE)</f>
        <v>427</v>
      </c>
      <c r="H47" s="3">
        <f>VLOOKUP(B47,'[1]兽医-58（龙小铃版）'!C:V,20,FALSE)</f>
        <v>2023.12</v>
      </c>
      <c r="I47" s="3"/>
      <c r="J47" s="3"/>
      <c r="K47" s="3"/>
      <c r="L47" s="3"/>
      <c r="M47" s="3"/>
      <c r="N47" s="3"/>
    </row>
    <row r="48" ht="22.5" customHeight="1" spans="1:14">
      <c r="A48" s="3">
        <v>46</v>
      </c>
      <c r="B48" s="5" t="s">
        <v>65</v>
      </c>
      <c r="C48" s="3" t="s">
        <v>16</v>
      </c>
      <c r="D48" s="4" t="str">
        <f>VLOOKUP(B48,'[1]兽医-58（龙小铃版）'!C:I,7,FALSE)</f>
        <v>兽医</v>
      </c>
      <c r="E48" s="3" t="s">
        <v>17</v>
      </c>
      <c r="F48" s="3" t="str">
        <f>VLOOKUP(B48,'[1]兽医-58（龙小铃版）'!C:T,18,FALSE)</f>
        <v>托福</v>
      </c>
      <c r="G48" s="3">
        <f>VLOOKUP(B48,'[1]兽医-58（龙小铃版）'!C:U,19,FALSE)</f>
        <v>91</v>
      </c>
      <c r="H48" s="3">
        <f>VLOOKUP(B48,'[1]兽医-58（龙小铃版）'!C:V,20,FALSE)</f>
        <v>2024.7</v>
      </c>
      <c r="I48" s="3"/>
      <c r="J48" s="3"/>
      <c r="K48" s="3"/>
      <c r="L48" s="3"/>
      <c r="M48" s="3"/>
      <c r="N48" s="3"/>
    </row>
    <row r="49" ht="22.5" customHeight="1" spans="1:14">
      <c r="A49" s="3">
        <v>47</v>
      </c>
      <c r="B49" s="5" t="s">
        <v>66</v>
      </c>
      <c r="C49" s="3" t="s">
        <v>16</v>
      </c>
      <c r="D49" s="4" t="str">
        <f>VLOOKUP(B49,'[1]兽医-58（龙小铃版）'!C:I,7,FALSE)</f>
        <v>兽医</v>
      </c>
      <c r="E49" s="3" t="s">
        <v>17</v>
      </c>
      <c r="F49" s="3" t="str">
        <f>VLOOKUP(B49,'[1]兽医-58（龙小铃版）'!C:T,18,FALSE)</f>
        <v>CET4</v>
      </c>
      <c r="G49" s="3">
        <f>VLOOKUP(B49,'[1]兽医-58（龙小铃版）'!C:U,19,FALSE)</f>
        <v>428</v>
      </c>
      <c r="H49" s="3">
        <f>VLOOKUP(B49,'[1]兽医-58（龙小铃版）'!C:V,20,FALSE)</f>
        <v>2021.6</v>
      </c>
      <c r="I49" s="3"/>
      <c r="J49" s="3"/>
      <c r="K49" s="3"/>
      <c r="L49" s="3"/>
      <c r="M49" s="3"/>
      <c r="N49" s="3"/>
    </row>
    <row r="50" ht="22.5" customHeight="1" spans="1:14">
      <c r="A50" s="3">
        <v>48</v>
      </c>
      <c r="B50" s="5" t="s">
        <v>67</v>
      </c>
      <c r="C50" s="3" t="s">
        <v>16</v>
      </c>
      <c r="D50" s="4" t="str">
        <f>VLOOKUP(B50,'[1]兽医-58（龙小铃版）'!C:I,7,FALSE)</f>
        <v>兽医</v>
      </c>
      <c r="E50" s="3" t="s">
        <v>17</v>
      </c>
      <c r="F50" s="3" t="str">
        <f>VLOOKUP(B50,'[1]兽医-58（龙小铃版）'!C:T,18,FALSE)</f>
        <v>CET4</v>
      </c>
      <c r="G50" s="3">
        <f>VLOOKUP(B50,'[1]兽医-58（龙小铃版）'!C:U,19,FALSE)</f>
        <v>439</v>
      </c>
      <c r="H50" s="3">
        <f>VLOOKUP(B50,'[1]兽医-58（龙小铃版）'!C:V,20,FALSE)</f>
        <v>2021.12</v>
      </c>
      <c r="I50" s="3"/>
      <c r="J50" s="3"/>
      <c r="K50" s="3"/>
      <c r="L50" s="3"/>
      <c r="M50" s="3"/>
      <c r="N50" s="3"/>
    </row>
    <row r="51" ht="22.5" customHeight="1" spans="1:14">
      <c r="A51" s="3">
        <v>49</v>
      </c>
      <c r="B51" s="5" t="s">
        <v>68</v>
      </c>
      <c r="C51" s="3" t="s">
        <v>16</v>
      </c>
      <c r="D51" s="4" t="str">
        <f>VLOOKUP(B51,'[1]兽医-58（龙小铃版）'!C:I,7,FALSE)</f>
        <v>兽医</v>
      </c>
      <c r="E51" s="3" t="s">
        <v>17</v>
      </c>
      <c r="F51" s="3" t="str">
        <f>VLOOKUP(B51,'[1]兽医-58（龙小铃版）'!C:T,18,FALSE)</f>
        <v>CET6</v>
      </c>
      <c r="G51" s="3">
        <f>VLOOKUP(B51,'[1]兽医-58（龙小铃版）'!C:U,19,FALSE)</f>
        <v>441</v>
      </c>
      <c r="H51" s="3">
        <f>VLOOKUP(B51,'[1]兽医-58（龙小铃版）'!C:V,20,FALSE)</f>
        <v>2021.6</v>
      </c>
      <c r="I51" s="3"/>
      <c r="J51" s="3"/>
      <c r="K51" s="3"/>
      <c r="L51" s="3"/>
      <c r="M51" s="3"/>
      <c r="N51" s="3"/>
    </row>
    <row r="52" ht="22.5" customHeight="1" spans="1:14">
      <c r="A52" s="3">
        <v>50</v>
      </c>
      <c r="B52" s="5" t="s">
        <v>69</v>
      </c>
      <c r="C52" s="3" t="s">
        <v>16</v>
      </c>
      <c r="D52" s="4" t="str">
        <f>VLOOKUP(B52,'[1]兽医-58（龙小铃版）'!C:I,7,FALSE)</f>
        <v>兽医</v>
      </c>
      <c r="E52" s="3" t="s">
        <v>17</v>
      </c>
      <c r="F52" s="3" t="str">
        <f>VLOOKUP(B52,'[1]兽医-58（龙小铃版）'!C:T,18,FALSE)</f>
        <v>CET6</v>
      </c>
      <c r="G52" s="3">
        <f>VLOOKUP(B52,'[1]兽医-58（龙小铃版）'!C:U,19,FALSE)</f>
        <v>454</v>
      </c>
      <c r="H52" s="3">
        <f>VLOOKUP(B52,'[1]兽医-58（龙小铃版）'!C:V,20,FALSE)</f>
        <v>2021.12</v>
      </c>
      <c r="I52" s="3"/>
      <c r="J52" s="3"/>
      <c r="K52" s="3"/>
      <c r="L52" s="3"/>
      <c r="M52" s="3"/>
      <c r="N52" s="3"/>
    </row>
    <row r="53" ht="22.5" customHeight="1" spans="1:14">
      <c r="A53" s="3">
        <v>51</v>
      </c>
      <c r="B53" s="5" t="s">
        <v>70</v>
      </c>
      <c r="C53" s="3" t="s">
        <v>16</v>
      </c>
      <c r="D53" s="4" t="str">
        <f>VLOOKUP(B53,'[1]兽医-58（龙小铃版）'!C:I,7,FALSE)</f>
        <v>兽医</v>
      </c>
      <c r="E53" s="3" t="s">
        <v>17</v>
      </c>
      <c r="F53" s="3" t="str">
        <f>VLOOKUP(B53,'[1]兽医-58（龙小铃版）'!C:T,18,FALSE)</f>
        <v>CET4</v>
      </c>
      <c r="G53" s="3">
        <f>VLOOKUP(B53,'[1]兽医-58（龙小铃版）'!C:U,19,FALSE)</f>
        <v>426</v>
      </c>
      <c r="H53" s="3">
        <f>VLOOKUP(B53,'[1]兽医-58（龙小铃版）'!C:V,20,FALSE)</f>
        <v>2019.12</v>
      </c>
      <c r="I53" s="3"/>
      <c r="J53" s="3"/>
      <c r="K53" s="3"/>
      <c r="L53" s="3"/>
      <c r="M53" s="3"/>
      <c r="N53" s="3"/>
    </row>
    <row r="54" ht="22.5" customHeight="1" spans="1:14">
      <c r="A54" s="3">
        <v>52</v>
      </c>
      <c r="B54" s="5" t="s">
        <v>71</v>
      </c>
      <c r="C54" s="3" t="s">
        <v>16</v>
      </c>
      <c r="D54" s="4" t="str">
        <f>VLOOKUP(B54,'[1]兽医-58（龙小铃版）'!C:I,7,FALSE)</f>
        <v>兽医</v>
      </c>
      <c r="E54" s="3" t="s">
        <v>17</v>
      </c>
      <c r="F54" s="3" t="str">
        <f>VLOOKUP(B54,'[1]兽医-58（龙小铃版）'!C:T,18,FALSE)</f>
        <v>CET4</v>
      </c>
      <c r="G54" s="3">
        <f>VLOOKUP(B54,'[1]兽医-58（龙小铃版）'!C:U,19,FALSE)</f>
        <v>443</v>
      </c>
      <c r="H54" s="3">
        <f>VLOOKUP(B54,'[1]兽医-58（龙小铃版）'!C:V,20,FALSE)</f>
        <v>2023.6</v>
      </c>
      <c r="I54" s="3"/>
      <c r="J54" s="3"/>
      <c r="K54" s="3"/>
      <c r="L54" s="3"/>
      <c r="M54" s="3"/>
      <c r="N54" s="3"/>
    </row>
    <row r="55" ht="22.5" customHeight="1" spans="1:14">
      <c r="A55" s="3">
        <v>53</v>
      </c>
      <c r="B55" s="5" t="s">
        <v>72</v>
      </c>
      <c r="C55" s="3" t="s">
        <v>16</v>
      </c>
      <c r="D55" s="4" t="str">
        <f>VLOOKUP(B55,'[1]兽医-58（龙小铃版）'!C:I,7,FALSE)</f>
        <v>兽医</v>
      </c>
      <c r="E55" s="3" t="s">
        <v>17</v>
      </c>
      <c r="F55" s="3" t="str">
        <f>VLOOKUP(B55,'[1]兽医-58（龙小铃版）'!C:T,18,FALSE)</f>
        <v>雅思</v>
      </c>
      <c r="G55" s="3">
        <f>VLOOKUP(B55,'[1]兽医-58（龙小铃版）'!C:U,19,FALSE)</f>
        <v>5.5</v>
      </c>
      <c r="H55" s="3" t="str">
        <f>VLOOKUP(B55,'[1]兽医-58（龙小铃版）'!C:V,20,FALSE)</f>
        <v>2024.11.27</v>
      </c>
      <c r="I55" s="3"/>
      <c r="J55" s="3"/>
      <c r="K55" s="3"/>
      <c r="L55" s="3"/>
      <c r="M55" s="3"/>
      <c r="N55" s="3"/>
    </row>
    <row r="56" ht="22.5" customHeight="1" spans="1:14">
      <c r="A56" s="3">
        <v>54</v>
      </c>
      <c r="B56" s="5" t="s">
        <v>73</v>
      </c>
      <c r="C56" s="3" t="s">
        <v>16</v>
      </c>
      <c r="D56" s="4" t="str">
        <f>VLOOKUP(B56,'[1]兽医-58（龙小铃版）'!C:I,7,FALSE)</f>
        <v>兽医</v>
      </c>
      <c r="E56" s="3" t="s">
        <v>17</v>
      </c>
      <c r="F56" s="3" t="str">
        <f>VLOOKUP(B56,'[1]兽医-58（龙小铃版）'!C:T,18,FALSE)</f>
        <v>CET4</v>
      </c>
      <c r="G56" s="3">
        <f>VLOOKUP(B56,'[1]兽医-58（龙小铃版）'!C:U,19,FALSE)</f>
        <v>444</v>
      </c>
      <c r="H56" s="3">
        <f>VLOOKUP(B56,'[1]兽医-58（龙小铃版）'!C:V,20,FALSE)</f>
        <v>2019.6</v>
      </c>
      <c r="I56" s="3"/>
      <c r="J56" s="3"/>
      <c r="K56" s="3"/>
      <c r="L56" s="3"/>
      <c r="M56" s="3"/>
      <c r="N56" s="3"/>
    </row>
    <row r="57" ht="22.5" customHeight="1" spans="1:14">
      <c r="A57" s="3">
        <v>55</v>
      </c>
      <c r="B57" s="5" t="s">
        <v>74</v>
      </c>
      <c r="C57" s="3" t="s">
        <v>16</v>
      </c>
      <c r="D57" s="4" t="str">
        <f>VLOOKUP(B57,'[1]兽医-58（龙小铃版）'!C:I,7,FALSE)</f>
        <v>兽医</v>
      </c>
      <c r="E57" s="3" t="s">
        <v>17</v>
      </c>
      <c r="F57" s="3" t="str">
        <f>VLOOKUP(B57,'[1]兽医-58（龙小铃版）'!C:T,18,FALSE)</f>
        <v>CET6</v>
      </c>
      <c r="G57" s="3">
        <f>VLOOKUP(B57,'[1]兽医-58（龙小铃版）'!C:U,19,FALSE)</f>
        <v>462</v>
      </c>
      <c r="H57" s="3">
        <f>VLOOKUP(B57,'[1]兽医-58（龙小铃版）'!C:V,20,FALSE)</f>
        <v>2020.12</v>
      </c>
      <c r="I57" s="3"/>
      <c r="J57" s="3"/>
      <c r="K57" s="3"/>
      <c r="L57" s="3"/>
      <c r="M57" s="3"/>
      <c r="N57" s="3"/>
    </row>
    <row r="58" ht="16.5" spans="1:14">
      <c r="A58" s="3"/>
      <c r="B58" s="3"/>
      <c r="C58" s="3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ht="16.5" spans="1:14">
      <c r="A59" s="3"/>
      <c r="B59" s="3"/>
      <c r="C59" s="3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ht="16.5" spans="1:14">
      <c r="A60" s="3"/>
      <c r="B60" s="3"/>
      <c r="C60" s="3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ht="16.5" spans="1:14">
      <c r="A61" s="3"/>
      <c r="B61" s="3"/>
      <c r="C61" s="3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ht="16.5" spans="1:14">
      <c r="A62" s="3"/>
      <c r="B62" s="3"/>
      <c r="C62" s="3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ht="16.5" spans="1:14">
      <c r="A63" s="3"/>
      <c r="B63" s="3"/>
      <c r="C63" s="3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ht="16.5" spans="1:14">
      <c r="A64" s="3"/>
      <c r="B64" s="3"/>
      <c r="C64" s="3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ht="16.5" spans="1:14">
      <c r="A65" s="3"/>
      <c r="B65" s="3"/>
      <c r="C65" s="3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ht="16.5" spans="1:14">
      <c r="A66" s="3"/>
      <c r="B66" s="3"/>
      <c r="C66" s="3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ht="16.5" spans="1:14">
      <c r="A67" s="3"/>
      <c r="B67" s="3"/>
      <c r="C67" s="3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ht="16.5" spans="1:14">
      <c r="A68" s="3"/>
      <c r="B68" s="3"/>
      <c r="C68" s="3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ht="16.5" spans="1:14">
      <c r="A69" s="3"/>
      <c r="B69" s="3"/>
      <c r="C69" s="3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ht="16.5" spans="1:14">
      <c r="A70" s="3"/>
      <c r="B70" s="3"/>
      <c r="C70" s="3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ht="16.5" spans="1:14">
      <c r="A71" s="3"/>
      <c r="B71" s="3"/>
      <c r="C71" s="3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ht="16.5" spans="1:14">
      <c r="A72" s="3"/>
      <c r="B72" s="3"/>
      <c r="C72" s="3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</row>
  </sheetData>
  <mergeCells count="10">
    <mergeCell ref="I1:M1"/>
    <mergeCell ref="A1:A2"/>
    <mergeCell ref="B1:B2"/>
    <mergeCell ref="C1:C2"/>
    <mergeCell ref="D1:D2"/>
    <mergeCell ref="E1:E2"/>
    <mergeCell ref="F1:F2"/>
    <mergeCell ref="G1:G2"/>
    <mergeCell ref="H1:H2"/>
    <mergeCell ref="N1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</dc:creator>
  <cp:lastModifiedBy>.</cp:lastModifiedBy>
  <dcterms:created xsi:type="dcterms:W3CDTF">2025-04-07T04:04:00Z</dcterms:created>
  <dcterms:modified xsi:type="dcterms:W3CDTF">2025-04-08T00:40:11Z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8CA12DA0468C464CA9FD3342907759E5_11</vt:lpwstr>
  </property>
  <property fmtid="{D5CDD505-2E9C-101B-9397-08002B2CF9AE}" pid="3" name="KSOProductBuildVer">
    <vt:lpwstr>2052-12.1.0.20784</vt:lpwstr>
  </property>
</Properties>
</file>